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4160" windowHeight="7875" firstSheet="1" activeTab="1"/>
  </bookViews>
  <sheets>
    <sheet name="Лист1" sheetId="1" state="hidden" r:id="rId1"/>
    <sheet name="Смета" sheetId="2" r:id="rId2"/>
  </sheets>
  <calcPr calcId="124519"/>
</workbook>
</file>

<file path=xl/calcChain.xml><?xml version="1.0" encoding="utf-8"?>
<calcChain xmlns="http://schemas.openxmlformats.org/spreadsheetml/2006/main">
  <c r="F34" i="2"/>
  <c r="F78"/>
  <c r="F116"/>
  <c r="F117"/>
  <c r="F85"/>
  <c r="F94"/>
  <c r="F95"/>
  <c r="F88"/>
  <c r="F56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9"/>
  <c r="F80"/>
  <c r="F81"/>
  <c r="F82"/>
  <c r="F83"/>
  <c r="F84"/>
  <c r="F86"/>
  <c r="F87"/>
  <c r="F89"/>
  <c r="F90"/>
  <c r="F91"/>
  <c r="F92"/>
  <c r="F93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5"/>
  <c r="F118" l="1"/>
  <c r="E118" s="1"/>
  <c r="F69" i="1" l="1"/>
  <c r="F65"/>
  <c r="F66"/>
  <c r="F64"/>
  <c r="F67"/>
  <c r="F63"/>
  <c r="F45"/>
  <c r="F26"/>
  <c r="F27"/>
  <c r="F28"/>
  <c r="F29"/>
  <c r="F30"/>
  <c r="F31"/>
  <c r="F32"/>
  <c r="F33"/>
  <c r="F34"/>
  <c r="F35"/>
  <c r="F36"/>
  <c r="F37"/>
  <c r="F38"/>
  <c r="F17"/>
  <c r="F18"/>
  <c r="F19"/>
  <c r="F20"/>
  <c r="F22"/>
  <c r="F23"/>
  <c r="F24"/>
  <c r="F70" l="1"/>
  <c r="F25"/>
  <c r="F21"/>
  <c r="F16"/>
  <c r="F15"/>
  <c r="F14"/>
  <c r="F41" l="1"/>
  <c r="F56" l="1"/>
  <c r="F57" s="1"/>
  <c r="F54"/>
</calcChain>
</file>

<file path=xl/sharedStrings.xml><?xml version="1.0" encoding="utf-8"?>
<sst xmlns="http://schemas.openxmlformats.org/spreadsheetml/2006/main" count="295" uniqueCount="120">
  <si>
    <t>№</t>
  </si>
  <si>
    <t>Ед.изм.</t>
  </si>
  <si>
    <t>м2</t>
  </si>
  <si>
    <t>Кол-во</t>
  </si>
  <si>
    <t>за еденицу</t>
  </si>
  <si>
    <t>Всего</t>
  </si>
  <si>
    <t xml:space="preserve">Работ, руб. </t>
  </si>
  <si>
    <t>Стены.</t>
  </si>
  <si>
    <t>шт</t>
  </si>
  <si>
    <t>Пол.</t>
  </si>
  <si>
    <t>м.п.</t>
  </si>
  <si>
    <t>Грунтовка стен.</t>
  </si>
  <si>
    <t>Ремонт стен.</t>
  </si>
  <si>
    <t>Демонтаж плинтуса.</t>
  </si>
  <si>
    <t>Установка плинтуса.</t>
  </si>
  <si>
    <t>Ремонт откосов оконных.</t>
  </si>
  <si>
    <t>Грунтовка откосов оконных.</t>
  </si>
  <si>
    <t>Оклейка стен обоями.</t>
  </si>
  <si>
    <t>Очистка стен от старых обоев.</t>
  </si>
  <si>
    <t>Калькуляция на отделочные работы.</t>
  </si>
  <si>
    <t>Спальня</t>
  </si>
  <si>
    <t xml:space="preserve">Оклейка откосов оконных обоями </t>
  </si>
  <si>
    <t>Потолок.</t>
  </si>
  <si>
    <t xml:space="preserve">Наименование видов работ </t>
  </si>
  <si>
    <t>Потолок (фонарь)</t>
  </si>
  <si>
    <t>Ремонт потолка</t>
  </si>
  <si>
    <t>Грунтовка потолка</t>
  </si>
  <si>
    <t>Покраска потолка</t>
  </si>
  <si>
    <t>Потолок  (периметр)</t>
  </si>
  <si>
    <t>Оклейка потолка обоями</t>
  </si>
  <si>
    <t>Монтаж крашенного багета</t>
  </si>
  <si>
    <t>на ул.Минина.</t>
  </si>
  <si>
    <t>Другие работы</t>
  </si>
  <si>
    <t>Окраска подоконников</t>
  </si>
  <si>
    <t>Окраска рам</t>
  </si>
  <si>
    <t>Электро-работы</t>
  </si>
  <si>
    <t>Снять - поставить радиатор отопления</t>
  </si>
  <si>
    <t>Другие помещения</t>
  </si>
  <si>
    <t>Библиотека</t>
  </si>
  <si>
    <t>Ремонт карнизов шкафа (верхний , нижний)</t>
  </si>
  <si>
    <t>Ванная комната</t>
  </si>
  <si>
    <t>Прихожая</t>
  </si>
  <si>
    <t>Итого спальня:</t>
  </si>
  <si>
    <t>Всего за ремонт</t>
  </si>
  <si>
    <t>Ремонт стены (с картинами)</t>
  </si>
  <si>
    <t>Грунтовка глубокого проникновения Церезит СТ-17 (5л.)</t>
  </si>
  <si>
    <t>Шпаклевка Унифлот   (5 кг.)</t>
  </si>
  <si>
    <t>Пленка парниковая 200мк</t>
  </si>
  <si>
    <t>м\п</t>
  </si>
  <si>
    <t>Материал для ремонта</t>
  </si>
  <si>
    <t>итого</t>
  </si>
  <si>
    <t>Накладные расходы</t>
  </si>
  <si>
    <t>%</t>
  </si>
  <si>
    <t>Итого за все помещения</t>
  </si>
  <si>
    <t>Ремонт  квартиры</t>
  </si>
  <si>
    <t>Расходные материалы (валики, кисти, ножи, морилка, воск, тряпки)</t>
  </si>
  <si>
    <t>Клей для стыков багета "Экстра"</t>
  </si>
  <si>
    <t>Клей для багета  "Момент-монтаж"</t>
  </si>
  <si>
    <t>Мешки под мусор</t>
  </si>
  <si>
    <t>Приложение №1 к договору №1</t>
  </si>
  <si>
    <t>за единицу</t>
  </si>
  <si>
    <t xml:space="preserve">Работа, руб. </t>
  </si>
  <si>
    <t>Шпаклевка потолка</t>
  </si>
  <si>
    <t>Грунтовка пола</t>
  </si>
  <si>
    <t>Укладка ламината</t>
  </si>
  <si>
    <t>Укладка плитки .</t>
  </si>
  <si>
    <t>Кухня.</t>
  </si>
  <si>
    <t>Прихожая.</t>
  </si>
  <si>
    <t>Лоджия.</t>
  </si>
  <si>
    <t>Окраска стен.</t>
  </si>
  <si>
    <t>Монтаж коробов ГКЛ</t>
  </si>
  <si>
    <t>Укладка плитки стеновой.</t>
  </si>
  <si>
    <t>Работы сантехнические</t>
  </si>
  <si>
    <t>Разводка труб водоснабжения</t>
  </si>
  <si>
    <t>Разводка труб канализации</t>
  </si>
  <si>
    <t>Замена полотенцесушителя   (Сварочные работы)</t>
  </si>
  <si>
    <t>Установка ванны</t>
  </si>
  <si>
    <t>Установка умывальника</t>
  </si>
  <si>
    <t>Подключение машины стиральной</t>
  </si>
  <si>
    <t>Шпаклевка стен.</t>
  </si>
  <si>
    <t>Установка плинтуса пластикового</t>
  </si>
  <si>
    <t>Устройство колошницы</t>
  </si>
  <si>
    <t>Заказчик:</t>
  </si>
  <si>
    <t xml:space="preserve">Итого за ремонт </t>
  </si>
  <si>
    <t>Гостиная.</t>
  </si>
  <si>
    <t>Спальная комната</t>
  </si>
  <si>
    <t>Потолок</t>
  </si>
  <si>
    <t>Изготовление и монтаж потолка натяжного</t>
  </si>
  <si>
    <t xml:space="preserve">Установка двери </t>
  </si>
  <si>
    <t>Укладка плитки на пол</t>
  </si>
  <si>
    <t>Укладка плитки</t>
  </si>
  <si>
    <t>Демонтаж ограждения окна</t>
  </si>
  <si>
    <t>Декоративная штукатурка</t>
  </si>
  <si>
    <t>Стяжка пола</t>
  </si>
  <si>
    <t xml:space="preserve">Грунтовка стен </t>
  </si>
  <si>
    <t>Штукатурка стен по маякам</t>
  </si>
  <si>
    <t xml:space="preserve">Санузел </t>
  </si>
  <si>
    <t>Демонтаж стены кирпичной</t>
  </si>
  <si>
    <t>Установка двери</t>
  </si>
  <si>
    <t>Монтаж  унитаза</t>
  </si>
  <si>
    <t>Монтаж короба из ГКЛ</t>
  </si>
  <si>
    <t>м</t>
  </si>
  <si>
    <t>Устройство гидроизоляции пола 2 слоя</t>
  </si>
  <si>
    <t xml:space="preserve">Наименование работ </t>
  </si>
  <si>
    <t>пм</t>
  </si>
  <si>
    <t>Установка подоконника пластикового</t>
  </si>
  <si>
    <t>Замена радиаторов отопления (сварочные работы)</t>
  </si>
  <si>
    <t>М.П.</t>
  </si>
  <si>
    <t>__________________/_____________/</t>
  </si>
  <si>
    <t>__________________/________________/</t>
  </si>
  <si>
    <t>УТВЕРЖДАЮ</t>
  </si>
  <si>
    <t>СОГЛАСОВАНО</t>
  </si>
  <si>
    <t>приложение №1 к договору № _____________________________</t>
  </si>
  <si>
    <t xml:space="preserve">Подрядчик:  </t>
  </si>
  <si>
    <t>Адрес: улица академика Королева.</t>
  </si>
  <si>
    <t xml:space="preserve">Грунтовка пола </t>
  </si>
  <si>
    <t>Устройство наливного пола</t>
  </si>
  <si>
    <t>Грунтовка стен</t>
  </si>
  <si>
    <t xml:space="preserve">Грунтовка стен. </t>
  </si>
  <si>
    <t>Калькуляция ремонта квартиры.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</si>
</sst>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2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23"/>
      <name val="Calibri"/>
      <family val="2"/>
      <charset val="204"/>
    </font>
    <font>
      <sz val="11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u/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" fillId="0" borderId="0"/>
    <xf numFmtId="0" fontId="2" fillId="0" borderId="0"/>
  </cellStyleXfs>
  <cellXfs count="154">
    <xf numFmtId="0" fontId="0" fillId="0" borderId="0" xfId="0"/>
    <xf numFmtId="0" fontId="9" fillId="0" borderId="0" xfId="1" applyNumberFormat="1" applyAlignment="1" applyProtection="1">
      <alignment wrapText="1"/>
    </xf>
    <xf numFmtId="0" fontId="0" fillId="0" borderId="0" xfId="0" applyNumberFormat="1" applyAlignment="1" applyProtection="1">
      <alignment wrapText="1"/>
    </xf>
    <xf numFmtId="0" fontId="4" fillId="0" borderId="1" xfId="0" applyNumberFormat="1" applyFont="1" applyFill="1" applyBorder="1" applyAlignment="1" applyProtection="1">
      <alignment horizontal="center" wrapText="1"/>
    </xf>
    <xf numFmtId="0" fontId="4" fillId="0" borderId="1" xfId="0" applyNumberFormat="1" applyFont="1" applyFill="1" applyBorder="1" applyAlignment="1" applyProtection="1">
      <alignment wrapText="1"/>
    </xf>
    <xf numFmtId="0" fontId="0" fillId="0" borderId="0" xfId="0" applyNumberFormat="1" applyFill="1" applyAlignment="1" applyProtection="1">
      <alignment wrapText="1"/>
    </xf>
    <xf numFmtId="0" fontId="3" fillId="0" borderId="0" xfId="0" applyNumberFormat="1" applyFont="1" applyFill="1" applyAlignment="1" applyProtection="1">
      <alignment wrapText="1"/>
    </xf>
    <xf numFmtId="0" fontId="0" fillId="2" borderId="0" xfId="0" applyNumberFormat="1" applyFill="1" applyAlignment="1" applyProtection="1">
      <alignment wrapText="1"/>
    </xf>
    <xf numFmtId="0" fontId="0" fillId="0" borderId="0" xfId="0" applyNumberFormat="1" applyAlignment="1" applyProtection="1">
      <alignment wrapText="1"/>
    </xf>
    <xf numFmtId="0" fontId="0" fillId="0" borderId="0" xfId="0" applyNumberFormat="1" applyFill="1" applyAlignment="1" applyProtection="1">
      <alignment horizontal="right" wrapText="1"/>
    </xf>
    <xf numFmtId="0" fontId="0" fillId="0" borderId="0" xfId="0" applyNumberFormat="1" applyFont="1" applyFill="1" applyAlignment="1" applyProtection="1">
      <alignment horizontal="left" wrapText="1"/>
    </xf>
    <xf numFmtId="0" fontId="0" fillId="0" borderId="0" xfId="0" applyNumberFormat="1" applyFill="1" applyAlignment="1">
      <alignment wrapText="1"/>
    </xf>
    <xf numFmtId="0" fontId="8" fillId="0" borderId="1" xfId="0" applyNumberFormat="1" applyFont="1" applyFill="1" applyBorder="1" applyAlignment="1" applyProtection="1">
      <alignment horizontal="center" wrapText="1"/>
    </xf>
    <xf numFmtId="49" fontId="0" fillId="0" borderId="0" xfId="0" applyNumberFormat="1" applyFill="1" applyAlignment="1" applyProtection="1">
      <alignment wrapText="1"/>
    </xf>
    <xf numFmtId="0" fontId="6" fillId="0" borderId="1" xfId="0" applyNumberFormat="1" applyFont="1" applyFill="1" applyBorder="1" applyAlignment="1" applyProtection="1">
      <alignment horizontal="center" wrapText="1"/>
    </xf>
    <xf numFmtId="0" fontId="7" fillId="0" borderId="0" xfId="0" applyNumberFormat="1" applyFont="1" applyFill="1" applyAlignment="1" applyProtection="1">
      <alignment wrapText="1"/>
    </xf>
    <xf numFmtId="2" fontId="4" fillId="0" borderId="1" xfId="0" applyNumberFormat="1" applyFont="1" applyFill="1" applyBorder="1" applyAlignment="1" applyProtection="1">
      <alignment horizontal="center" wrapText="1"/>
    </xf>
    <xf numFmtId="164" fontId="4" fillId="0" borderId="1" xfId="0" applyNumberFormat="1" applyFont="1" applyFill="1" applyBorder="1" applyAlignment="1" applyProtection="1">
      <alignment horizontal="center" wrapText="1"/>
    </xf>
    <xf numFmtId="164" fontId="4" fillId="0" borderId="1" xfId="0" applyNumberFormat="1" applyFont="1" applyBorder="1" applyAlignment="1" applyProtection="1">
      <alignment horizontal="center" wrapText="1"/>
    </xf>
    <xf numFmtId="0" fontId="5" fillId="0" borderId="0" xfId="0" applyNumberFormat="1" applyFont="1" applyAlignment="1" applyProtection="1">
      <alignment horizontal="center" wrapText="1"/>
    </xf>
    <xf numFmtId="0" fontId="0" fillId="0" borderId="5" xfId="0" applyNumberFormat="1" applyFill="1" applyBorder="1" applyAlignment="1" applyProtection="1">
      <alignment horizontal="center" wrapText="1"/>
    </xf>
    <xf numFmtId="164" fontId="5" fillId="0" borderId="0" xfId="0" applyNumberFormat="1" applyFont="1" applyAlignment="1" applyProtection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0" xfId="0" applyNumberFormat="1" applyFont="1" applyAlignment="1" applyProtection="1">
      <alignment wrapText="1"/>
    </xf>
    <xf numFmtId="0" fontId="14" fillId="0" borderId="0" xfId="0" applyNumberFormat="1" applyFont="1" applyAlignment="1" applyProtection="1">
      <alignment horizontal="center" wrapText="1"/>
    </xf>
    <xf numFmtId="2" fontId="14" fillId="0" borderId="0" xfId="0" applyNumberFormat="1" applyFont="1" applyAlignment="1" applyProtection="1">
      <alignment horizontal="center" wrapText="1"/>
    </xf>
    <xf numFmtId="2" fontId="0" fillId="0" borderId="1" xfId="0" applyNumberFormat="1" applyFont="1" applyFill="1" applyBorder="1" applyAlignment="1">
      <alignment horizontal="center" wrapText="1"/>
    </xf>
    <xf numFmtId="164" fontId="10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 applyProtection="1">
      <alignment horizontal="center" wrapText="1"/>
    </xf>
    <xf numFmtId="164" fontId="6" fillId="0" borderId="1" xfId="0" applyNumberFormat="1" applyFont="1" applyFill="1" applyBorder="1" applyAlignment="1" applyProtection="1">
      <alignment horizontal="center" wrapText="1"/>
    </xf>
    <xf numFmtId="0" fontId="10" fillId="0" borderId="1" xfId="0" applyNumberFormat="1" applyFont="1" applyBorder="1" applyAlignment="1" applyProtection="1">
      <alignment wrapText="1"/>
    </xf>
    <xf numFmtId="2" fontId="0" fillId="0" borderId="1" xfId="0" applyNumberFormat="1" applyFont="1" applyBorder="1" applyAlignment="1" applyProtection="1">
      <alignment wrapText="1"/>
    </xf>
    <xf numFmtId="164" fontId="10" fillId="0" borderId="1" xfId="0" applyNumberFormat="1" applyFont="1" applyBorder="1" applyAlignment="1" applyProtection="1">
      <alignment wrapText="1"/>
    </xf>
    <xf numFmtId="0" fontId="5" fillId="0" borderId="0" xfId="0" applyNumberFormat="1" applyFont="1" applyAlignment="1" applyProtection="1">
      <alignment wrapText="1"/>
    </xf>
    <xf numFmtId="0" fontId="15" fillId="0" borderId="0" xfId="0" applyNumberFormat="1" applyFont="1" applyFill="1" applyAlignment="1">
      <alignment horizontal="center" wrapText="1"/>
    </xf>
    <xf numFmtId="0" fontId="15" fillId="0" borderId="0" xfId="0" applyNumberFormat="1" applyFont="1" applyFill="1" applyAlignment="1" applyProtection="1">
      <alignment horizontal="center" wrapText="1"/>
    </xf>
    <xf numFmtId="0" fontId="17" fillId="0" borderId="0" xfId="0" applyNumberFormat="1" applyFont="1" applyFill="1" applyAlignment="1" applyProtection="1">
      <alignment horizontal="center" wrapText="1"/>
    </xf>
    <xf numFmtId="0" fontId="17" fillId="0" borderId="0" xfId="0" applyNumberFormat="1" applyFont="1" applyAlignment="1" applyProtection="1">
      <alignment horizontal="center" wrapText="1"/>
    </xf>
    <xf numFmtId="164" fontId="16" fillId="0" borderId="2" xfId="0" applyNumberFormat="1" applyFont="1" applyBorder="1" applyAlignment="1" applyProtection="1">
      <alignment horizontal="center" vertical="center" wrapText="1"/>
    </xf>
    <xf numFmtId="164" fontId="6" fillId="0" borderId="1" xfId="0" applyNumberFormat="1" applyFont="1" applyBorder="1" applyAlignment="1" applyProtection="1">
      <alignment horizontal="center" wrapText="1"/>
    </xf>
    <xf numFmtId="0" fontId="13" fillId="0" borderId="1" xfId="0" applyFont="1" applyFill="1" applyBorder="1" applyAlignment="1">
      <alignment horizontal="center" wrapText="1"/>
    </xf>
    <xf numFmtId="0" fontId="15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 applyProtection="1">
      <alignment wrapText="1"/>
    </xf>
    <xf numFmtId="0" fontId="4" fillId="0" borderId="1" xfId="0" applyNumberFormat="1" applyFont="1" applyFill="1" applyBorder="1" applyAlignment="1" applyProtection="1">
      <alignment horizontal="left" wrapText="1"/>
    </xf>
    <xf numFmtId="0" fontId="0" fillId="0" borderId="0" xfId="0" applyNumberFormat="1" applyFont="1" applyFill="1" applyAlignment="1">
      <alignment horizontal="left" wrapText="1"/>
    </xf>
    <xf numFmtId="0" fontId="10" fillId="0" borderId="1" xfId="0" applyNumberFormat="1" applyFont="1" applyBorder="1" applyAlignment="1" applyProtection="1">
      <alignment horizontal="left" wrapText="1"/>
    </xf>
    <xf numFmtId="0" fontId="0" fillId="0" borderId="0" xfId="0" applyNumberFormat="1" applyFont="1" applyAlignment="1" applyProtection="1">
      <alignment horizontal="left" wrapText="1"/>
    </xf>
    <xf numFmtId="0" fontId="10" fillId="0" borderId="0" xfId="0" applyNumberFormat="1" applyFont="1" applyAlignment="1" applyProtection="1">
      <alignment horizontal="left" wrapText="1"/>
    </xf>
    <xf numFmtId="0" fontId="13" fillId="0" borderId="1" xfId="0" applyNumberFormat="1" applyFont="1" applyBorder="1" applyAlignment="1" applyProtection="1">
      <alignment horizontal="center" wrapText="1"/>
    </xf>
    <xf numFmtId="0" fontId="10" fillId="0" borderId="1" xfId="0" applyNumberFormat="1" applyFont="1" applyBorder="1" applyAlignment="1" applyProtection="1">
      <alignment horizontal="center" wrapText="1"/>
    </xf>
    <xf numFmtId="164" fontId="0" fillId="0" borderId="0" xfId="0" applyNumberFormat="1" applyAlignment="1" applyProtection="1">
      <alignment horizontal="center" wrapText="1"/>
    </xf>
    <xf numFmtId="164" fontId="0" fillId="0" borderId="1" xfId="0" applyNumberFormat="1" applyFont="1" applyBorder="1" applyAlignment="1" applyProtection="1">
      <alignment horizontal="center" wrapText="1"/>
    </xf>
    <xf numFmtId="164" fontId="0" fillId="0" borderId="0" xfId="0" applyNumberFormat="1" applyFont="1" applyAlignment="1" applyProtection="1">
      <alignment horizontal="center" wrapText="1"/>
    </xf>
    <xf numFmtId="2" fontId="0" fillId="0" borderId="0" xfId="0" applyNumberFormat="1" applyFont="1" applyAlignment="1" applyProtection="1">
      <alignment horizontal="center" wrapText="1"/>
    </xf>
    <xf numFmtId="2" fontId="0" fillId="0" borderId="1" xfId="0" applyNumberFormat="1" applyFont="1" applyBorder="1" applyAlignment="1" applyProtection="1">
      <alignment horizontal="center" wrapText="1"/>
    </xf>
    <xf numFmtId="164" fontId="10" fillId="0" borderId="0" xfId="0" applyNumberFormat="1" applyFont="1" applyAlignment="1" applyProtection="1">
      <alignment horizontal="center" wrapText="1"/>
    </xf>
    <xf numFmtId="164" fontId="10" fillId="0" borderId="1" xfId="0" applyNumberFormat="1" applyFont="1" applyBorder="1" applyAlignment="1" applyProtection="1">
      <alignment horizontal="center" wrapText="1"/>
    </xf>
    <xf numFmtId="164" fontId="15" fillId="0" borderId="1" xfId="0" applyNumberFormat="1" applyFont="1" applyBorder="1" applyAlignment="1" applyProtection="1">
      <alignment horizontal="center" wrapText="1"/>
    </xf>
    <xf numFmtId="0" fontId="15" fillId="0" borderId="0" xfId="0" applyNumberFormat="1" applyFont="1" applyFill="1" applyAlignment="1" applyProtection="1">
      <alignment horizontal="left" wrapText="1"/>
    </xf>
    <xf numFmtId="0" fontId="6" fillId="0" borderId="1" xfId="0" applyNumberFormat="1" applyFont="1" applyFill="1" applyBorder="1" applyAlignment="1" applyProtection="1">
      <alignment horizontal="right" wrapText="1"/>
    </xf>
    <xf numFmtId="0" fontId="13" fillId="0" borderId="1" xfId="0" applyNumberFormat="1" applyFont="1" applyBorder="1" applyAlignment="1" applyProtection="1">
      <alignment horizontal="right" wrapText="1"/>
    </xf>
    <xf numFmtId="0" fontId="10" fillId="0" borderId="0" xfId="0" applyNumberFormat="1" applyFont="1" applyAlignment="1" applyProtection="1">
      <alignment horizontal="center" wrapText="1"/>
    </xf>
    <xf numFmtId="0" fontId="13" fillId="0" borderId="10" xfId="0" applyNumberFormat="1" applyFont="1" applyBorder="1" applyAlignment="1" applyProtection="1">
      <alignment horizontal="center" wrapText="1"/>
    </xf>
    <xf numFmtId="0" fontId="13" fillId="0" borderId="11" xfId="0" applyNumberFormat="1" applyFont="1" applyBorder="1" applyAlignment="1" applyProtection="1">
      <alignment horizontal="center" wrapText="1"/>
    </xf>
    <xf numFmtId="0" fontId="13" fillId="0" borderId="12" xfId="0" applyNumberFormat="1" applyFont="1" applyBorder="1" applyAlignment="1" applyProtection="1">
      <alignment horizontal="center" wrapText="1"/>
    </xf>
    <xf numFmtId="0" fontId="15" fillId="0" borderId="0" xfId="0" applyNumberFormat="1" applyFont="1" applyAlignment="1" applyProtection="1">
      <alignment wrapText="1"/>
    </xf>
    <xf numFmtId="0" fontId="15" fillId="0" borderId="0" xfId="0" applyNumberFormat="1" applyFont="1" applyFill="1" applyAlignment="1" applyProtection="1">
      <alignment wrapText="1"/>
    </xf>
    <xf numFmtId="0" fontId="10" fillId="0" borderId="15" xfId="0" applyNumberFormat="1" applyFont="1" applyBorder="1" applyAlignment="1" applyProtection="1">
      <alignment wrapText="1"/>
    </xf>
    <xf numFmtId="164" fontId="0" fillId="0" borderId="16" xfId="0" applyNumberFormat="1" applyBorder="1" applyAlignment="1" applyProtection="1">
      <alignment horizontal="center" wrapText="1"/>
    </xf>
    <xf numFmtId="0" fontId="13" fillId="0" borderId="18" xfId="0" applyNumberFormat="1" applyFont="1" applyBorder="1" applyAlignment="1" applyProtection="1">
      <alignment horizontal="center" wrapText="1"/>
    </xf>
    <xf numFmtId="2" fontId="15" fillId="0" borderId="18" xfId="0" applyNumberFormat="1" applyFont="1" applyBorder="1" applyAlignment="1" applyProtection="1">
      <alignment horizontal="center" wrapText="1"/>
    </xf>
    <xf numFmtId="164" fontId="13" fillId="0" borderId="18" xfId="0" applyNumberFormat="1" applyFont="1" applyBorder="1" applyAlignment="1" applyProtection="1">
      <alignment horizontal="center" wrapText="1"/>
    </xf>
    <xf numFmtId="164" fontId="15" fillId="0" borderId="19" xfId="0" applyNumberFormat="1" applyFont="1" applyBorder="1" applyAlignment="1" applyProtection="1">
      <alignment horizontal="center" wrapText="1"/>
    </xf>
    <xf numFmtId="164" fontId="13" fillId="0" borderId="1" xfId="0" applyNumberFormat="1" applyFont="1" applyBorder="1" applyAlignment="1" applyProtection="1">
      <alignment horizontal="center" wrapText="1"/>
    </xf>
    <xf numFmtId="164" fontId="17" fillId="0" borderId="1" xfId="0" applyNumberFormat="1" applyFont="1" applyBorder="1" applyAlignment="1" applyProtection="1">
      <alignment horizontal="center" vertical="center" wrapText="1"/>
    </xf>
    <xf numFmtId="0" fontId="17" fillId="0" borderId="0" xfId="0" applyNumberFormat="1" applyFont="1" applyFill="1" applyAlignment="1" applyProtection="1">
      <alignment horizontal="center" vertical="center" wrapText="1"/>
    </xf>
    <xf numFmtId="0" fontId="19" fillId="0" borderId="1" xfId="0" applyNumberFormat="1" applyFont="1" applyBorder="1" applyAlignment="1" applyProtection="1">
      <alignment horizontal="right" vertical="center" wrapText="1"/>
    </xf>
    <xf numFmtId="0" fontId="13" fillId="0" borderId="17" xfId="0" applyNumberFormat="1" applyFont="1" applyBorder="1" applyAlignment="1" applyProtection="1">
      <alignment horizontal="right" wrapText="1"/>
    </xf>
    <xf numFmtId="0" fontId="0" fillId="0" borderId="1" xfId="0" applyNumberFormat="1" applyFont="1" applyBorder="1" applyAlignment="1" applyProtection="1">
      <alignment wrapText="1"/>
    </xf>
    <xf numFmtId="0" fontId="15" fillId="0" borderId="1" xfId="0" applyNumberFormat="1" applyFont="1" applyBorder="1" applyAlignment="1" applyProtection="1">
      <alignment horizontal="center" wrapText="1"/>
    </xf>
    <xf numFmtId="0" fontId="0" fillId="0" borderId="1" xfId="0" applyNumberFormat="1" applyFont="1" applyBorder="1" applyAlignment="1" applyProtection="1">
      <alignment horizontal="left" wrapText="1"/>
    </xf>
    <xf numFmtId="0" fontId="17" fillId="0" borderId="1" xfId="0" applyNumberFormat="1" applyFont="1" applyBorder="1" applyAlignment="1" applyProtection="1">
      <alignment horizontal="center" vertical="center" wrapText="1"/>
    </xf>
    <xf numFmtId="0" fontId="21" fillId="0" borderId="0" xfId="0" applyNumberFormat="1" applyFont="1" applyAlignment="1" applyProtection="1">
      <alignment wrapText="1"/>
    </xf>
    <xf numFmtId="0" fontId="10" fillId="0" borderId="0" xfId="0" applyNumberFormat="1" applyFont="1" applyFill="1" applyAlignment="1" applyProtection="1">
      <alignment wrapText="1"/>
    </xf>
    <xf numFmtId="0" fontId="10" fillId="0" borderId="0" xfId="0" applyNumberFormat="1" applyFont="1" applyFill="1" applyAlignment="1" applyProtection="1">
      <alignment horizontal="center" wrapText="1"/>
    </xf>
    <xf numFmtId="2" fontId="0" fillId="0" borderId="0" xfId="0" applyNumberFormat="1" applyFont="1" applyFill="1" applyAlignment="1" applyProtection="1">
      <alignment horizontal="center" wrapText="1"/>
    </xf>
    <xf numFmtId="164" fontId="10" fillId="0" borderId="0" xfId="0" applyNumberFormat="1" applyFont="1" applyFill="1" applyAlignment="1" applyProtection="1">
      <alignment horizontal="center" wrapText="1"/>
    </xf>
    <xf numFmtId="0" fontId="6" fillId="0" borderId="1" xfId="0" applyNumberFormat="1" applyFont="1" applyFill="1" applyBorder="1" applyAlignment="1" applyProtection="1">
      <alignment horizontal="left" wrapText="1"/>
    </xf>
    <xf numFmtId="0" fontId="10" fillId="0" borderId="0" xfId="0" applyNumberFormat="1" applyFont="1" applyFill="1" applyAlignment="1" applyProtection="1">
      <alignment horizontal="left" wrapText="1"/>
    </xf>
    <xf numFmtId="0" fontId="13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Alignment="1">
      <alignment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164" fontId="6" fillId="0" borderId="1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Alignment="1" applyProtection="1">
      <alignment horizontal="center" vertical="center" wrapText="1"/>
    </xf>
    <xf numFmtId="0" fontId="9" fillId="0" borderId="0" xfId="1" applyNumberFormat="1" applyFont="1" applyFill="1" applyAlignment="1" applyProtection="1">
      <alignment wrapText="1"/>
    </xf>
    <xf numFmtId="0" fontId="8" fillId="0" borderId="0" xfId="0" applyNumberFormat="1" applyFont="1" applyFill="1" applyAlignment="1" applyProtection="1">
      <alignment wrapText="1"/>
    </xf>
    <xf numFmtId="164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/>
    <xf numFmtId="2" fontId="10" fillId="0" borderId="0" xfId="0" applyNumberFormat="1" applyFont="1" applyFill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wrapText="1"/>
    </xf>
    <xf numFmtId="0" fontId="8" fillId="0" borderId="20" xfId="0" applyNumberFormat="1" applyFont="1" applyFill="1" applyBorder="1" applyAlignment="1" applyProtection="1">
      <alignment horizontal="center" wrapText="1"/>
    </xf>
    <xf numFmtId="0" fontId="4" fillId="0" borderId="1" xfId="0" applyNumberFormat="1" applyFont="1" applyFill="1" applyBorder="1" applyAlignment="1" applyProtection="1">
      <alignment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20" fillId="0" borderId="0" xfId="0" applyNumberFormat="1" applyFont="1" applyAlignment="1" applyProtection="1">
      <alignment horizontal="center" wrapText="1"/>
    </xf>
    <xf numFmtId="0" fontId="16" fillId="0" borderId="3" xfId="0" applyNumberFormat="1" applyFont="1" applyBorder="1" applyAlignment="1" applyProtection="1">
      <alignment horizontal="center" vertical="center" wrapText="1"/>
    </xf>
    <xf numFmtId="0" fontId="16" fillId="0" borderId="6" xfId="0" applyNumberFormat="1" applyFont="1" applyBorder="1" applyAlignment="1" applyProtection="1">
      <alignment horizontal="center" vertical="center" wrapText="1"/>
    </xf>
    <xf numFmtId="0" fontId="13" fillId="0" borderId="13" xfId="0" applyNumberFormat="1" applyFont="1" applyBorder="1" applyAlignment="1" applyProtection="1">
      <alignment horizontal="center" wrapText="1"/>
    </xf>
    <xf numFmtId="0" fontId="13" fillId="0" borderId="8" xfId="0" applyNumberFormat="1" applyFont="1" applyBorder="1" applyAlignment="1" applyProtection="1">
      <alignment horizontal="center" wrapText="1"/>
    </xf>
    <xf numFmtId="0" fontId="13" fillId="0" borderId="14" xfId="0" applyNumberFormat="1" applyFont="1" applyBorder="1" applyAlignment="1" applyProtection="1">
      <alignment horizontal="center" wrapText="1"/>
    </xf>
    <xf numFmtId="0" fontId="0" fillId="0" borderId="0" xfId="0" applyNumberFormat="1" applyFill="1" applyAlignment="1" applyProtection="1">
      <alignment horizontal="center" wrapText="1"/>
    </xf>
    <xf numFmtId="0" fontId="11" fillId="0" borderId="0" xfId="0" applyNumberFormat="1" applyFont="1" applyAlignment="1" applyProtection="1">
      <alignment horizontal="center" wrapText="1"/>
    </xf>
    <xf numFmtId="0" fontId="16" fillId="0" borderId="4" xfId="0" applyNumberFormat="1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center" vertical="center" wrapText="1"/>
    </xf>
    <xf numFmtId="2" fontId="16" fillId="0" borderId="3" xfId="0" applyNumberFormat="1" applyFont="1" applyBorder="1" applyAlignment="1" applyProtection="1">
      <alignment horizontal="center" vertical="center" wrapText="1"/>
    </xf>
    <xf numFmtId="2" fontId="16" fillId="0" borderId="6" xfId="0" applyNumberFormat="1" applyFont="1" applyBorder="1" applyAlignment="1" applyProtection="1">
      <alignment horizontal="center" vertical="center" wrapText="1"/>
    </xf>
    <xf numFmtId="0" fontId="18" fillId="0" borderId="7" xfId="0" applyNumberFormat="1" applyFont="1" applyBorder="1" applyAlignment="1" applyProtection="1">
      <alignment horizontal="center" wrapText="1"/>
    </xf>
    <xf numFmtId="0" fontId="18" fillId="0" borderId="8" xfId="0" applyNumberFormat="1" applyFont="1" applyBorder="1" applyAlignment="1" applyProtection="1">
      <alignment horizontal="center" wrapText="1"/>
    </xf>
    <xf numFmtId="0" fontId="18" fillId="0" borderId="9" xfId="0" applyNumberFormat="1" applyFont="1" applyBorder="1" applyAlignment="1" applyProtection="1">
      <alignment horizontal="center" wrapText="1"/>
    </xf>
    <xf numFmtId="0" fontId="18" fillId="0" borderId="10" xfId="0" applyNumberFormat="1" applyFont="1" applyFill="1" applyBorder="1" applyAlignment="1" applyProtection="1">
      <alignment horizontal="center" wrapText="1"/>
    </xf>
    <xf numFmtId="0" fontId="18" fillId="0" borderId="11" xfId="0" applyNumberFormat="1" applyFont="1" applyFill="1" applyBorder="1" applyAlignment="1" applyProtection="1">
      <alignment horizontal="center" wrapText="1"/>
    </xf>
    <xf numFmtId="0" fontId="18" fillId="0" borderId="12" xfId="0" applyNumberFormat="1" applyFont="1" applyFill="1" applyBorder="1" applyAlignment="1" applyProtection="1">
      <alignment horizontal="center" wrapText="1"/>
    </xf>
    <xf numFmtId="0" fontId="13" fillId="0" borderId="10" xfId="0" applyNumberFormat="1" applyFont="1" applyBorder="1" applyAlignment="1" applyProtection="1">
      <alignment horizontal="center" wrapText="1"/>
    </xf>
    <xf numFmtId="0" fontId="13" fillId="0" borderId="11" xfId="0" applyNumberFormat="1" applyFont="1" applyBorder="1" applyAlignment="1" applyProtection="1">
      <alignment horizontal="center" wrapText="1"/>
    </xf>
    <xf numFmtId="0" fontId="13" fillId="0" borderId="12" xfId="0" applyNumberFormat="1" applyFont="1" applyBorder="1" applyAlignment="1" applyProtection="1">
      <alignment horizontal="center" wrapText="1"/>
    </xf>
    <xf numFmtId="0" fontId="19" fillId="0" borderId="10" xfId="0" applyNumberFormat="1" applyFont="1" applyBorder="1" applyAlignment="1" applyProtection="1">
      <alignment horizontal="center" vertical="center" wrapText="1"/>
    </xf>
    <xf numFmtId="0" fontId="19" fillId="0" borderId="11" xfId="0" applyNumberFormat="1" applyFont="1" applyBorder="1" applyAlignment="1" applyProtection="1">
      <alignment horizontal="center" vertical="center" wrapText="1"/>
    </xf>
    <xf numFmtId="0" fontId="19" fillId="0" borderId="12" xfId="0" applyNumberFormat="1" applyFont="1" applyBorder="1" applyAlignment="1" applyProtection="1">
      <alignment horizontal="center" vertical="center" wrapText="1"/>
    </xf>
    <xf numFmtId="0" fontId="12" fillId="0" borderId="10" xfId="0" applyNumberFormat="1" applyFont="1" applyFill="1" applyBorder="1" applyAlignment="1" applyProtection="1">
      <alignment horizontal="center" wrapText="1"/>
    </xf>
    <xf numFmtId="0" fontId="12" fillId="0" borderId="11" xfId="0" applyNumberFormat="1" applyFont="1" applyFill="1" applyBorder="1" applyAlignment="1" applyProtection="1">
      <alignment horizontal="center" wrapText="1"/>
    </xf>
    <xf numFmtId="0" fontId="12" fillId="0" borderId="12" xfId="0" applyNumberFormat="1" applyFont="1" applyFill="1" applyBorder="1" applyAlignment="1" applyProtection="1">
      <alignment horizontal="center" wrapText="1"/>
    </xf>
    <xf numFmtId="164" fontId="10" fillId="0" borderId="0" xfId="0" applyNumberFormat="1" applyFont="1" applyFill="1" applyAlignment="1">
      <alignment horizontal="left" vertical="center"/>
    </xf>
    <xf numFmtId="0" fontId="6" fillId="0" borderId="10" xfId="0" applyNumberFormat="1" applyFont="1" applyFill="1" applyBorder="1" applyAlignment="1" applyProtection="1">
      <alignment horizontal="center" wrapText="1"/>
    </xf>
    <xf numFmtId="0" fontId="6" fillId="0" borderId="11" xfId="0" applyNumberFormat="1" applyFont="1" applyFill="1" applyBorder="1" applyAlignment="1" applyProtection="1">
      <alignment horizontal="center" wrapText="1"/>
    </xf>
    <xf numFmtId="0" fontId="6" fillId="0" borderId="12" xfId="0" applyNumberFormat="1" applyFont="1" applyFill="1" applyBorder="1" applyAlignment="1" applyProtection="1">
      <alignment horizontal="center" wrapText="1"/>
    </xf>
    <xf numFmtId="0" fontId="6" fillId="0" borderId="10" xfId="0" applyNumberFormat="1" applyFont="1" applyFill="1" applyBorder="1" applyAlignment="1" applyProtection="1">
      <alignment horizontal="left" wrapText="1"/>
    </xf>
    <xf numFmtId="0" fontId="6" fillId="0" borderId="11" xfId="0" applyNumberFormat="1" applyFont="1" applyFill="1" applyBorder="1" applyAlignment="1" applyProtection="1">
      <alignment horizontal="left" wrapText="1"/>
    </xf>
    <xf numFmtId="0" fontId="6" fillId="0" borderId="12" xfId="0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2" fontId="6" fillId="0" borderId="3" xfId="0" applyNumberFormat="1" applyFont="1" applyFill="1" applyBorder="1" applyAlignment="1" applyProtection="1">
      <alignment horizontal="center" vertical="center" wrapText="1"/>
    </xf>
    <xf numFmtId="2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7" xfId="0" applyNumberFormat="1" applyFont="1" applyFill="1" applyBorder="1" applyAlignment="1" applyProtection="1">
      <alignment horizontal="center" wrapText="1"/>
    </xf>
    <xf numFmtId="0" fontId="6" fillId="0" borderId="8" xfId="0" applyNumberFormat="1" applyFont="1" applyFill="1" applyBorder="1" applyAlignment="1" applyProtection="1">
      <alignment horizontal="center" wrapText="1"/>
    </xf>
    <xf numFmtId="0" fontId="6" fillId="0" borderId="9" xfId="0" applyNumberFormat="1" applyFont="1" applyFill="1" applyBorder="1" applyAlignment="1" applyProtection="1">
      <alignment horizontal="center" wrapText="1"/>
    </xf>
  </cellXfs>
  <cellStyles count="6">
    <cellStyle name="Гиперссылка" xfId="1" builtinId="8"/>
    <cellStyle name="Обычный" xfId="0" builtinId="0"/>
    <cellStyle name="Обычный 11" xfId="2"/>
    <cellStyle name="Обычный 2" xfId="3"/>
    <cellStyle name="Обычный 3" xfId="4"/>
    <cellStyle name="Обычный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298"/>
  <sheetViews>
    <sheetView topLeftCell="A58" workbookViewId="0">
      <selection sqref="A1:XFD1048576"/>
    </sheetView>
  </sheetViews>
  <sheetFormatPr defaultRowHeight="15"/>
  <cols>
    <col min="1" max="1" width="3.42578125" style="2" customWidth="1"/>
    <col min="2" max="2" width="76.28515625" style="23" customWidth="1"/>
    <col min="3" max="3" width="9.140625" style="61" customWidth="1"/>
    <col min="4" max="4" width="8.7109375" style="53" customWidth="1"/>
    <col min="5" max="5" width="15.42578125" style="55" customWidth="1"/>
    <col min="6" max="6" width="16.85546875" style="50" customWidth="1"/>
    <col min="7" max="7" width="12.140625" style="2" customWidth="1"/>
    <col min="8" max="8" width="14.28515625" style="2" customWidth="1"/>
    <col min="9" max="9" width="12.85546875" style="2" customWidth="1"/>
    <col min="10" max="10" width="17.140625" style="2" customWidth="1"/>
    <col min="11" max="16384" width="9.140625" style="2"/>
  </cols>
  <sheetData>
    <row r="1" spans="1:10" s="8" customFormat="1">
      <c r="B1" s="23"/>
      <c r="C1" s="61"/>
      <c r="D1" s="53"/>
      <c r="E1" s="55"/>
      <c r="F1" s="50"/>
    </row>
    <row r="2" spans="1:10" s="8" customFormat="1">
      <c r="B2" s="23" t="s">
        <v>59</v>
      </c>
      <c r="C2" s="61"/>
      <c r="D2" s="53"/>
      <c r="E2" s="55"/>
      <c r="F2" s="50"/>
    </row>
    <row r="3" spans="1:10" s="8" customFormat="1">
      <c r="B3" s="23"/>
      <c r="C3" s="61"/>
      <c r="D3" s="53"/>
      <c r="E3" s="55"/>
      <c r="F3" s="50"/>
    </row>
    <row r="5" spans="1:10" s="82" customFormat="1" ht="15.75" customHeight="1">
      <c r="A5" s="109" t="s">
        <v>19</v>
      </c>
      <c r="B5" s="109"/>
      <c r="C5" s="109"/>
      <c r="D5" s="109"/>
      <c r="E5" s="109"/>
      <c r="F5" s="109"/>
    </row>
    <row r="6" spans="1:10" s="8" customFormat="1" ht="15.75" customHeight="1">
      <c r="A6" s="19"/>
      <c r="B6" s="33"/>
      <c r="C6" s="24"/>
      <c r="D6" s="25"/>
      <c r="E6" s="21"/>
      <c r="F6" s="21"/>
    </row>
    <row r="7" spans="1:10" ht="15.75">
      <c r="B7" s="116" t="s">
        <v>54</v>
      </c>
      <c r="C7" s="116"/>
      <c r="D7" s="116"/>
      <c r="E7" s="116"/>
      <c r="F7" s="116"/>
    </row>
    <row r="8" spans="1:10" ht="15.75">
      <c r="B8" s="116" t="s">
        <v>31</v>
      </c>
      <c r="C8" s="116"/>
      <c r="D8" s="116"/>
      <c r="E8" s="116"/>
      <c r="F8" s="116"/>
    </row>
    <row r="9" spans="1:10" ht="24.75" customHeight="1" thickBot="1">
      <c r="G9" s="5"/>
      <c r="H9" s="5"/>
      <c r="I9" s="5"/>
      <c r="J9" s="5"/>
    </row>
    <row r="10" spans="1:10" s="37" customFormat="1" ht="24.75" customHeight="1" thickBot="1">
      <c r="A10" s="110" t="s">
        <v>0</v>
      </c>
      <c r="B10" s="110" t="s">
        <v>23</v>
      </c>
      <c r="C10" s="110" t="s">
        <v>1</v>
      </c>
      <c r="D10" s="119" t="s">
        <v>3</v>
      </c>
      <c r="E10" s="117" t="s">
        <v>6</v>
      </c>
      <c r="F10" s="118"/>
      <c r="G10" s="36"/>
      <c r="H10" s="36"/>
      <c r="I10" s="36"/>
      <c r="J10" s="36"/>
    </row>
    <row r="11" spans="1:10" s="37" customFormat="1" ht="30.75" customHeight="1" thickBot="1">
      <c r="A11" s="111"/>
      <c r="B11" s="111"/>
      <c r="C11" s="111"/>
      <c r="D11" s="120"/>
      <c r="E11" s="38" t="s">
        <v>4</v>
      </c>
      <c r="F11" s="38" t="s">
        <v>5</v>
      </c>
      <c r="G11" s="36"/>
      <c r="H11" s="36"/>
      <c r="I11" s="36"/>
      <c r="J11" s="36"/>
    </row>
    <row r="12" spans="1:10" s="8" customFormat="1" ht="15.75" customHeight="1">
      <c r="A12" s="121" t="s">
        <v>20</v>
      </c>
      <c r="B12" s="122"/>
      <c r="C12" s="122"/>
      <c r="D12" s="122"/>
      <c r="E12" s="122"/>
      <c r="F12" s="123"/>
      <c r="G12" s="5"/>
      <c r="H12" s="5"/>
      <c r="I12" s="5"/>
      <c r="J12" s="5"/>
    </row>
    <row r="13" spans="1:10" s="11" customFormat="1">
      <c r="A13" s="3"/>
      <c r="B13" s="14" t="s">
        <v>9</v>
      </c>
      <c r="C13" s="3"/>
      <c r="D13" s="16"/>
      <c r="E13" s="17"/>
      <c r="F13" s="18"/>
    </row>
    <row r="14" spans="1:10" s="11" customFormat="1">
      <c r="A14" s="3">
        <v>1</v>
      </c>
      <c r="B14" s="4" t="s">
        <v>13</v>
      </c>
      <c r="C14" s="3" t="s">
        <v>10</v>
      </c>
      <c r="D14" s="16">
        <v>21.4</v>
      </c>
      <c r="E14" s="17">
        <v>90</v>
      </c>
      <c r="F14" s="18">
        <f t="shared" ref="F14:F38" si="0">D14*E14</f>
        <v>1925.9999999999998</v>
      </c>
    </row>
    <row r="15" spans="1:10" s="11" customFormat="1" ht="15" customHeight="1">
      <c r="A15" s="3">
        <v>2</v>
      </c>
      <c r="B15" s="4" t="s">
        <v>14</v>
      </c>
      <c r="C15" s="3" t="s">
        <v>10</v>
      </c>
      <c r="D15" s="16">
        <v>21.4</v>
      </c>
      <c r="E15" s="17">
        <v>150</v>
      </c>
      <c r="F15" s="18">
        <f t="shared" si="0"/>
        <v>3210</v>
      </c>
    </row>
    <row r="16" spans="1:10" s="11" customFormat="1">
      <c r="A16" s="3">
        <v>3</v>
      </c>
      <c r="B16" s="40" t="s">
        <v>7</v>
      </c>
      <c r="C16" s="22"/>
      <c r="D16" s="26"/>
      <c r="E16" s="27"/>
      <c r="F16" s="18">
        <f t="shared" si="0"/>
        <v>0</v>
      </c>
    </row>
    <row r="17" spans="1:10" s="5" customFormat="1" ht="15.75" customHeight="1">
      <c r="A17" s="3">
        <v>4</v>
      </c>
      <c r="B17" s="4" t="s">
        <v>16</v>
      </c>
      <c r="C17" s="3" t="s">
        <v>10</v>
      </c>
      <c r="D17" s="16">
        <v>18</v>
      </c>
      <c r="E17" s="17">
        <v>40</v>
      </c>
      <c r="F17" s="18">
        <f t="shared" si="0"/>
        <v>720</v>
      </c>
    </row>
    <row r="18" spans="1:10" s="5" customFormat="1" ht="15.75" customHeight="1">
      <c r="A18" s="3">
        <v>5</v>
      </c>
      <c r="B18" s="4" t="s">
        <v>15</v>
      </c>
      <c r="C18" s="3" t="s">
        <v>10</v>
      </c>
      <c r="D18" s="16">
        <v>18</v>
      </c>
      <c r="E18" s="17">
        <v>160</v>
      </c>
      <c r="F18" s="18">
        <f t="shared" si="0"/>
        <v>2880</v>
      </c>
      <c r="G18" s="20"/>
    </row>
    <row r="19" spans="1:10" s="5" customFormat="1" ht="15.75" customHeight="1">
      <c r="A19" s="3">
        <v>6</v>
      </c>
      <c r="B19" s="4" t="s">
        <v>16</v>
      </c>
      <c r="C19" s="3" t="s">
        <v>10</v>
      </c>
      <c r="D19" s="16">
        <v>18</v>
      </c>
      <c r="E19" s="17">
        <v>40</v>
      </c>
      <c r="F19" s="18">
        <f t="shared" si="0"/>
        <v>720</v>
      </c>
    </row>
    <row r="20" spans="1:10" s="5" customFormat="1" ht="15.75" customHeight="1">
      <c r="A20" s="3">
        <v>7</v>
      </c>
      <c r="B20" s="4" t="s">
        <v>21</v>
      </c>
      <c r="C20" s="3" t="s">
        <v>10</v>
      </c>
      <c r="D20" s="16">
        <v>18</v>
      </c>
      <c r="E20" s="17">
        <v>150</v>
      </c>
      <c r="F20" s="18">
        <f t="shared" si="0"/>
        <v>2700</v>
      </c>
    </row>
    <row r="21" spans="1:10" s="11" customFormat="1">
      <c r="A21" s="3">
        <v>8</v>
      </c>
      <c r="B21" s="4" t="s">
        <v>18</v>
      </c>
      <c r="C21" s="12" t="s">
        <v>2</v>
      </c>
      <c r="D21" s="16">
        <v>45.5</v>
      </c>
      <c r="E21" s="17">
        <v>70</v>
      </c>
      <c r="F21" s="18">
        <f>D21*E21</f>
        <v>3185</v>
      </c>
    </row>
    <row r="22" spans="1:10" s="11" customFormat="1" ht="16.5" customHeight="1">
      <c r="A22" s="3">
        <v>9</v>
      </c>
      <c r="B22" s="4" t="s">
        <v>11</v>
      </c>
      <c r="C22" s="12" t="s">
        <v>2</v>
      </c>
      <c r="D22" s="16">
        <v>45.5</v>
      </c>
      <c r="E22" s="17">
        <v>40</v>
      </c>
      <c r="F22" s="18">
        <f t="shared" si="0"/>
        <v>1820</v>
      </c>
    </row>
    <row r="23" spans="1:10" s="11" customFormat="1">
      <c r="A23" s="3">
        <v>10</v>
      </c>
      <c r="B23" s="4" t="s">
        <v>12</v>
      </c>
      <c r="C23" s="12" t="s">
        <v>2</v>
      </c>
      <c r="D23" s="16">
        <v>45.5</v>
      </c>
      <c r="E23" s="17">
        <v>160</v>
      </c>
      <c r="F23" s="18">
        <f t="shared" si="0"/>
        <v>7280</v>
      </c>
    </row>
    <row r="24" spans="1:10" s="5" customFormat="1" ht="15" customHeight="1">
      <c r="A24" s="3">
        <v>11</v>
      </c>
      <c r="B24" s="4" t="s">
        <v>11</v>
      </c>
      <c r="C24" s="3" t="s">
        <v>2</v>
      </c>
      <c r="D24" s="16">
        <v>45.5</v>
      </c>
      <c r="E24" s="17">
        <v>40</v>
      </c>
      <c r="F24" s="18">
        <f t="shared" si="0"/>
        <v>1820</v>
      </c>
      <c r="H24" s="115"/>
      <c r="I24" s="115"/>
      <c r="J24" s="115"/>
    </row>
    <row r="25" spans="1:10" s="5" customFormat="1">
      <c r="A25" s="3">
        <v>12</v>
      </c>
      <c r="B25" s="4" t="s">
        <v>17</v>
      </c>
      <c r="C25" s="3" t="s">
        <v>2</v>
      </c>
      <c r="D25" s="16">
        <v>45.5</v>
      </c>
      <c r="E25" s="17">
        <v>180</v>
      </c>
      <c r="F25" s="18">
        <f t="shared" si="0"/>
        <v>8190</v>
      </c>
    </row>
    <row r="26" spans="1:10" s="5" customFormat="1" ht="15" customHeight="1">
      <c r="A26" s="3">
        <v>13</v>
      </c>
      <c r="B26" s="14" t="s">
        <v>22</v>
      </c>
      <c r="C26" s="3"/>
      <c r="D26" s="16"/>
      <c r="E26" s="17"/>
      <c r="F26" s="18">
        <f t="shared" si="0"/>
        <v>0</v>
      </c>
    </row>
    <row r="27" spans="1:10" s="5" customFormat="1" ht="15" customHeight="1">
      <c r="A27" s="3">
        <v>14</v>
      </c>
      <c r="B27" s="3" t="s">
        <v>24</v>
      </c>
      <c r="C27" s="3"/>
      <c r="D27" s="16"/>
      <c r="E27" s="17"/>
      <c r="F27" s="18">
        <f t="shared" si="0"/>
        <v>0</v>
      </c>
    </row>
    <row r="28" spans="1:10" s="5" customFormat="1" ht="15" customHeight="1">
      <c r="A28" s="3">
        <v>15</v>
      </c>
      <c r="B28" s="4" t="s">
        <v>25</v>
      </c>
      <c r="C28" s="3" t="s">
        <v>2</v>
      </c>
      <c r="D28" s="16">
        <v>12.6</v>
      </c>
      <c r="E28" s="17">
        <v>100</v>
      </c>
      <c r="F28" s="18">
        <f t="shared" si="0"/>
        <v>1260</v>
      </c>
    </row>
    <row r="29" spans="1:10" s="5" customFormat="1" ht="15" customHeight="1">
      <c r="A29" s="3">
        <v>16</v>
      </c>
      <c r="B29" s="4" t="s">
        <v>26</v>
      </c>
      <c r="C29" s="3" t="s">
        <v>2</v>
      </c>
      <c r="D29" s="16">
        <v>12.6</v>
      </c>
      <c r="E29" s="17">
        <v>45</v>
      </c>
      <c r="F29" s="18">
        <f t="shared" si="0"/>
        <v>567</v>
      </c>
    </row>
    <row r="30" spans="1:10" s="5" customFormat="1" ht="15" customHeight="1">
      <c r="A30" s="3">
        <v>17</v>
      </c>
      <c r="B30" s="4" t="s">
        <v>27</v>
      </c>
      <c r="C30" s="3" t="s">
        <v>2</v>
      </c>
      <c r="D30" s="16">
        <v>12.6</v>
      </c>
      <c r="E30" s="17">
        <v>150</v>
      </c>
      <c r="F30" s="18">
        <f t="shared" si="0"/>
        <v>1890</v>
      </c>
    </row>
    <row r="31" spans="1:10" s="5" customFormat="1" ht="15" customHeight="1">
      <c r="A31" s="3">
        <v>18</v>
      </c>
      <c r="B31" s="3" t="s">
        <v>28</v>
      </c>
      <c r="C31" s="3"/>
      <c r="D31" s="16"/>
      <c r="E31" s="17"/>
      <c r="F31" s="18">
        <f t="shared" si="0"/>
        <v>0</v>
      </c>
    </row>
    <row r="32" spans="1:10" s="5" customFormat="1" ht="15" customHeight="1">
      <c r="A32" s="3">
        <v>19</v>
      </c>
      <c r="B32" s="4" t="s">
        <v>25</v>
      </c>
      <c r="C32" s="3" t="s">
        <v>2</v>
      </c>
      <c r="D32" s="16">
        <v>12.4</v>
      </c>
      <c r="E32" s="17">
        <v>100</v>
      </c>
      <c r="F32" s="18">
        <f t="shared" si="0"/>
        <v>1240</v>
      </c>
    </row>
    <row r="33" spans="1:6" s="5" customFormat="1" ht="15" customHeight="1">
      <c r="A33" s="3">
        <v>20</v>
      </c>
      <c r="B33" s="4" t="s">
        <v>26</v>
      </c>
      <c r="C33" s="3" t="s">
        <v>2</v>
      </c>
      <c r="D33" s="16">
        <v>12.4</v>
      </c>
      <c r="E33" s="17">
        <v>45</v>
      </c>
      <c r="F33" s="18">
        <f t="shared" si="0"/>
        <v>558</v>
      </c>
    </row>
    <row r="34" spans="1:6" s="5" customFormat="1" ht="15" customHeight="1">
      <c r="A34" s="3">
        <v>21</v>
      </c>
      <c r="B34" s="4" t="s">
        <v>29</v>
      </c>
      <c r="C34" s="3" t="s">
        <v>2</v>
      </c>
      <c r="D34" s="16">
        <v>12.4</v>
      </c>
      <c r="E34" s="17">
        <v>180</v>
      </c>
      <c r="F34" s="18">
        <f t="shared" si="0"/>
        <v>2232</v>
      </c>
    </row>
    <row r="35" spans="1:6" s="5" customFormat="1" ht="15" customHeight="1">
      <c r="A35" s="3">
        <v>22</v>
      </c>
      <c r="B35" s="4" t="s">
        <v>30</v>
      </c>
      <c r="C35" s="3" t="s">
        <v>2</v>
      </c>
      <c r="D35" s="16">
        <v>12.4</v>
      </c>
      <c r="E35" s="17">
        <v>250</v>
      </c>
      <c r="F35" s="18">
        <f t="shared" si="0"/>
        <v>3100</v>
      </c>
    </row>
    <row r="36" spans="1:6" s="5" customFormat="1" ht="15" customHeight="1">
      <c r="A36" s="3">
        <v>23</v>
      </c>
      <c r="B36" s="14" t="s">
        <v>32</v>
      </c>
      <c r="C36" s="3"/>
      <c r="D36" s="16"/>
      <c r="E36" s="17"/>
      <c r="F36" s="18">
        <f t="shared" si="0"/>
        <v>0</v>
      </c>
    </row>
    <row r="37" spans="1:6" s="5" customFormat="1" ht="15" customHeight="1">
      <c r="A37" s="3">
        <v>24</v>
      </c>
      <c r="B37" s="4" t="s">
        <v>33</v>
      </c>
      <c r="C37" s="3" t="s">
        <v>8</v>
      </c>
      <c r="D37" s="16">
        <v>4</v>
      </c>
      <c r="E37" s="17">
        <v>700</v>
      </c>
      <c r="F37" s="18">
        <f t="shared" si="0"/>
        <v>2800</v>
      </c>
    </row>
    <row r="38" spans="1:6" s="5" customFormat="1" ht="15" customHeight="1">
      <c r="A38" s="3">
        <v>25</v>
      </c>
      <c r="B38" s="4" t="s">
        <v>34</v>
      </c>
      <c r="C38" s="3" t="s">
        <v>8</v>
      </c>
      <c r="D38" s="16">
        <v>4</v>
      </c>
      <c r="E38" s="17">
        <v>500</v>
      </c>
      <c r="F38" s="18">
        <f t="shared" si="0"/>
        <v>2000</v>
      </c>
    </row>
    <row r="39" spans="1:6" s="5" customFormat="1" ht="15" customHeight="1">
      <c r="A39" s="3">
        <v>26</v>
      </c>
      <c r="B39" s="4" t="s">
        <v>35</v>
      </c>
      <c r="C39" s="3"/>
      <c r="D39" s="16"/>
      <c r="E39" s="17"/>
      <c r="F39" s="18">
        <v>6000</v>
      </c>
    </row>
    <row r="40" spans="1:6" s="5" customFormat="1" ht="15" customHeight="1">
      <c r="A40" s="3">
        <v>27</v>
      </c>
      <c r="B40" s="4" t="s">
        <v>36</v>
      </c>
      <c r="C40" s="3" t="s">
        <v>8</v>
      </c>
      <c r="D40" s="16">
        <v>4</v>
      </c>
      <c r="E40" s="17">
        <v>500</v>
      </c>
      <c r="F40" s="18">
        <v>2000</v>
      </c>
    </row>
    <row r="41" spans="1:6" s="34" customFormat="1" ht="16.5" customHeight="1">
      <c r="A41" s="14"/>
      <c r="B41" s="59" t="s">
        <v>42</v>
      </c>
      <c r="C41" s="133"/>
      <c r="D41" s="134"/>
      <c r="E41" s="135"/>
      <c r="F41" s="39">
        <f>SUM(F13:F40)</f>
        <v>58098</v>
      </c>
    </row>
    <row r="42" spans="1:6" s="41" customFormat="1" ht="16.5" customHeight="1">
      <c r="A42" s="124" t="s">
        <v>37</v>
      </c>
      <c r="B42" s="125"/>
      <c r="C42" s="125"/>
      <c r="D42" s="125"/>
      <c r="E42" s="125"/>
      <c r="F42" s="126"/>
    </row>
    <row r="43" spans="1:6" s="11" customFormat="1" ht="16.5" customHeight="1">
      <c r="A43" s="3">
        <v>28</v>
      </c>
      <c r="B43" s="14" t="s">
        <v>38</v>
      </c>
      <c r="C43" s="14"/>
      <c r="D43" s="28"/>
      <c r="E43" s="29"/>
      <c r="F43" s="29"/>
    </row>
    <row r="44" spans="1:6" s="44" customFormat="1" ht="16.5" customHeight="1">
      <c r="A44" s="3">
        <v>29</v>
      </c>
      <c r="B44" s="43" t="s">
        <v>39</v>
      </c>
      <c r="C44" s="3"/>
      <c r="D44" s="16"/>
      <c r="E44" s="17"/>
      <c r="F44" s="17">
        <v>4500</v>
      </c>
    </row>
    <row r="45" spans="1:6" s="44" customFormat="1" ht="16.5" customHeight="1">
      <c r="A45" s="3">
        <v>30</v>
      </c>
      <c r="B45" s="43" t="s">
        <v>15</v>
      </c>
      <c r="C45" s="3" t="s">
        <v>8</v>
      </c>
      <c r="D45" s="16">
        <v>2</v>
      </c>
      <c r="E45" s="17">
        <v>2500</v>
      </c>
      <c r="F45" s="17">
        <f>D45*E45</f>
        <v>5000</v>
      </c>
    </row>
    <row r="46" spans="1:6" s="44" customFormat="1" ht="16.5" customHeight="1">
      <c r="A46" s="3">
        <v>31</v>
      </c>
      <c r="B46" s="43"/>
      <c r="C46" s="3"/>
      <c r="D46" s="16"/>
      <c r="E46" s="17"/>
      <c r="F46" s="17"/>
    </row>
    <row r="47" spans="1:6" s="10" customFormat="1" ht="16.5" customHeight="1">
      <c r="A47" s="3">
        <v>32</v>
      </c>
      <c r="B47" s="48" t="s">
        <v>40</v>
      </c>
      <c r="C47" s="49"/>
      <c r="D47" s="54"/>
      <c r="E47" s="56"/>
      <c r="F47" s="51"/>
    </row>
    <row r="48" spans="1:6" s="10" customFormat="1" ht="16.5" customHeight="1">
      <c r="A48" s="3">
        <v>33</v>
      </c>
      <c r="B48" s="45" t="s">
        <v>25</v>
      </c>
      <c r="C48" s="49"/>
      <c r="D48" s="54"/>
      <c r="E48" s="56"/>
      <c r="F48" s="51">
        <v>6500</v>
      </c>
    </row>
    <row r="49" spans="1:7" s="10" customFormat="1" ht="15" customHeight="1">
      <c r="A49" s="3">
        <v>34</v>
      </c>
      <c r="B49" s="45"/>
      <c r="C49" s="49"/>
      <c r="D49" s="54"/>
      <c r="E49" s="56"/>
      <c r="F49" s="51"/>
    </row>
    <row r="50" spans="1:7" s="10" customFormat="1">
      <c r="A50" s="3">
        <v>35</v>
      </c>
      <c r="B50" s="48" t="s">
        <v>41</v>
      </c>
      <c r="C50" s="49"/>
      <c r="D50" s="54"/>
      <c r="E50" s="56"/>
      <c r="F50" s="51"/>
    </row>
    <row r="51" spans="1:7" s="10" customFormat="1">
      <c r="A51" s="3">
        <v>36</v>
      </c>
      <c r="B51" s="45"/>
      <c r="C51" s="49"/>
      <c r="D51" s="54"/>
      <c r="E51" s="56"/>
      <c r="F51" s="51"/>
    </row>
    <row r="52" spans="1:7" s="10" customFormat="1" ht="15" customHeight="1">
      <c r="A52" s="3">
        <v>37</v>
      </c>
      <c r="B52" s="45" t="s">
        <v>44</v>
      </c>
      <c r="C52" s="49"/>
      <c r="D52" s="54"/>
      <c r="E52" s="56"/>
      <c r="F52" s="51">
        <v>2500</v>
      </c>
    </row>
    <row r="53" spans="1:7" s="42" customFormat="1" ht="15" customHeight="1">
      <c r="A53" s="78"/>
      <c r="B53" s="30"/>
      <c r="C53" s="49"/>
      <c r="D53" s="31"/>
      <c r="E53" s="32"/>
      <c r="F53" s="51"/>
    </row>
    <row r="54" spans="1:7" s="35" customFormat="1" ht="15" customHeight="1">
      <c r="A54" s="79"/>
      <c r="B54" s="60" t="s">
        <v>53</v>
      </c>
      <c r="C54" s="127"/>
      <c r="D54" s="128"/>
      <c r="E54" s="129"/>
      <c r="F54" s="57">
        <f>F41+F44+F45+F48+F52</f>
        <v>76598</v>
      </c>
    </row>
    <row r="55" spans="1:7" s="35" customFormat="1" ht="15" customHeight="1">
      <c r="A55" s="79"/>
      <c r="B55" s="60"/>
      <c r="C55" s="62"/>
      <c r="D55" s="63"/>
      <c r="E55" s="64"/>
      <c r="F55" s="57"/>
    </row>
    <row r="56" spans="1:7" s="58" customFormat="1">
      <c r="A56" s="80">
        <v>40</v>
      </c>
      <c r="B56" s="45" t="s">
        <v>51</v>
      </c>
      <c r="C56" s="48" t="s">
        <v>52</v>
      </c>
      <c r="D56" s="54">
        <v>14</v>
      </c>
      <c r="E56" s="73"/>
      <c r="F56" s="57">
        <f>F54/100*D56</f>
        <v>10723.720000000001</v>
      </c>
    </row>
    <row r="57" spans="1:7" s="75" customFormat="1" ht="24" customHeight="1">
      <c r="A57" s="81"/>
      <c r="B57" s="76" t="s">
        <v>43</v>
      </c>
      <c r="C57" s="130"/>
      <c r="D57" s="131"/>
      <c r="E57" s="132"/>
      <c r="F57" s="74">
        <f>F54+F56</f>
        <v>87321.72</v>
      </c>
    </row>
    <row r="58" spans="1:7" s="10" customFormat="1">
      <c r="A58" s="80"/>
      <c r="B58" s="45"/>
      <c r="C58" s="49"/>
      <c r="D58" s="54"/>
      <c r="E58" s="56"/>
      <c r="F58" s="51"/>
    </row>
    <row r="59" spans="1:7" s="10" customFormat="1" ht="15" customHeight="1">
      <c r="A59" s="46"/>
      <c r="B59" s="47"/>
      <c r="C59" s="61"/>
      <c r="D59" s="53"/>
      <c r="E59" s="55"/>
      <c r="F59" s="52"/>
    </row>
    <row r="60" spans="1:7" s="5" customFormat="1">
      <c r="A60" s="2"/>
      <c r="B60" s="23"/>
      <c r="C60" s="61"/>
      <c r="D60" s="53"/>
      <c r="E60" s="55"/>
      <c r="F60" s="50"/>
      <c r="G60" s="9"/>
    </row>
    <row r="61" spans="1:7" s="5" customFormat="1" ht="15.75" thickBot="1">
      <c r="A61" s="2"/>
      <c r="B61" s="23"/>
      <c r="C61" s="61"/>
      <c r="D61" s="53"/>
      <c r="E61" s="55"/>
      <c r="F61" s="50"/>
    </row>
    <row r="62" spans="1:7" s="66" customFormat="1">
      <c r="A62" s="65"/>
      <c r="B62" s="112" t="s">
        <v>49</v>
      </c>
      <c r="C62" s="113"/>
      <c r="D62" s="113"/>
      <c r="E62" s="113"/>
      <c r="F62" s="114"/>
    </row>
    <row r="63" spans="1:7" s="5" customFormat="1">
      <c r="A63" s="2"/>
      <c r="B63" s="67" t="s">
        <v>45</v>
      </c>
      <c r="C63" s="49" t="s">
        <v>8</v>
      </c>
      <c r="D63" s="54">
        <v>2</v>
      </c>
      <c r="E63" s="56">
        <v>285</v>
      </c>
      <c r="F63" s="68">
        <f>D63*E63</f>
        <v>570</v>
      </c>
    </row>
    <row r="64" spans="1:7" s="5" customFormat="1">
      <c r="A64" s="2"/>
      <c r="B64" s="67" t="s">
        <v>46</v>
      </c>
      <c r="C64" s="49" t="s">
        <v>8</v>
      </c>
      <c r="D64" s="54">
        <v>2</v>
      </c>
      <c r="E64" s="56">
        <v>300</v>
      </c>
      <c r="F64" s="68">
        <f>D64*E64</f>
        <v>600</v>
      </c>
    </row>
    <row r="65" spans="1:6" s="5" customFormat="1">
      <c r="A65" s="8"/>
      <c r="B65" s="67" t="s">
        <v>57</v>
      </c>
      <c r="C65" s="49" t="s">
        <v>8</v>
      </c>
      <c r="D65" s="54">
        <v>1</v>
      </c>
      <c r="E65" s="56">
        <v>250</v>
      </c>
      <c r="F65" s="68">
        <f>D65*E65</f>
        <v>250</v>
      </c>
    </row>
    <row r="66" spans="1:6" s="5" customFormat="1">
      <c r="A66" s="8"/>
      <c r="B66" s="67" t="s">
        <v>56</v>
      </c>
      <c r="C66" s="49" t="s">
        <v>8</v>
      </c>
      <c r="D66" s="54">
        <v>1</v>
      </c>
      <c r="E66" s="56">
        <v>315</v>
      </c>
      <c r="F66" s="68">
        <f>D66*E66</f>
        <v>315</v>
      </c>
    </row>
    <row r="67" spans="1:6" s="5" customFormat="1">
      <c r="A67" s="2"/>
      <c r="B67" s="67" t="s">
        <v>47</v>
      </c>
      <c r="C67" s="49" t="s">
        <v>48</v>
      </c>
      <c r="D67" s="54">
        <v>20</v>
      </c>
      <c r="E67" s="56">
        <v>35</v>
      </c>
      <c r="F67" s="68">
        <f>D67*E67</f>
        <v>700</v>
      </c>
    </row>
    <row r="68" spans="1:6" s="5" customFormat="1" ht="16.5" customHeight="1">
      <c r="A68" s="2"/>
      <c r="B68" s="67" t="s">
        <v>55</v>
      </c>
      <c r="C68" s="49" t="s">
        <v>8</v>
      </c>
      <c r="D68" s="54">
        <v>1</v>
      </c>
      <c r="E68" s="56"/>
      <c r="F68" s="68">
        <v>6000</v>
      </c>
    </row>
    <row r="69" spans="1:6" s="5" customFormat="1" ht="15" customHeight="1">
      <c r="A69" s="2"/>
      <c r="B69" s="67" t="s">
        <v>58</v>
      </c>
      <c r="C69" s="49" t="s">
        <v>8</v>
      </c>
      <c r="D69" s="54">
        <v>100</v>
      </c>
      <c r="E69" s="56">
        <v>12</v>
      </c>
      <c r="F69" s="68">
        <f>D69*E69</f>
        <v>1200</v>
      </c>
    </row>
    <row r="70" spans="1:6" s="66" customFormat="1" ht="15.75" thickBot="1">
      <c r="A70" s="65"/>
      <c r="B70" s="77" t="s">
        <v>50</v>
      </c>
      <c r="C70" s="69"/>
      <c r="D70" s="70"/>
      <c r="E70" s="71"/>
      <c r="F70" s="72">
        <f>SUM(F63:F69)</f>
        <v>9635</v>
      </c>
    </row>
    <row r="71" spans="1:6" s="5" customFormat="1">
      <c r="A71" s="2"/>
      <c r="B71" s="23"/>
      <c r="C71" s="61"/>
      <c r="D71" s="53"/>
      <c r="E71" s="55"/>
      <c r="F71" s="50"/>
    </row>
    <row r="72" spans="1:6" s="5" customFormat="1">
      <c r="A72" s="2"/>
      <c r="B72" s="23"/>
      <c r="C72" s="61"/>
      <c r="D72" s="53"/>
      <c r="E72" s="55"/>
      <c r="F72" s="50"/>
    </row>
    <row r="73" spans="1:6" s="5" customFormat="1">
      <c r="A73" s="2"/>
      <c r="B73" s="23"/>
      <c r="C73" s="61"/>
      <c r="D73" s="53"/>
      <c r="E73" s="55"/>
      <c r="F73" s="50"/>
    </row>
    <row r="74" spans="1:6" s="5" customFormat="1">
      <c r="A74" s="2"/>
      <c r="B74" s="23"/>
      <c r="C74" s="61"/>
      <c r="D74" s="53"/>
      <c r="E74" s="55"/>
      <c r="F74" s="50"/>
    </row>
    <row r="75" spans="1:6" s="5" customFormat="1">
      <c r="A75" s="2"/>
      <c r="B75" s="23"/>
      <c r="C75" s="61"/>
      <c r="D75" s="53"/>
      <c r="E75" s="55"/>
      <c r="F75" s="50"/>
    </row>
    <row r="76" spans="1:6" s="5" customFormat="1">
      <c r="A76" s="2"/>
      <c r="B76" s="23"/>
      <c r="C76" s="61"/>
      <c r="D76" s="53"/>
      <c r="E76" s="55"/>
      <c r="F76" s="50"/>
    </row>
    <row r="77" spans="1:6" s="5" customFormat="1">
      <c r="A77" s="2"/>
      <c r="B77" s="23"/>
      <c r="C77" s="61"/>
      <c r="D77" s="53"/>
      <c r="E77" s="55"/>
      <c r="F77" s="50"/>
    </row>
    <row r="78" spans="1:6" s="5" customFormat="1">
      <c r="A78" s="2"/>
      <c r="B78" s="23"/>
      <c r="C78" s="61"/>
      <c r="D78" s="53"/>
      <c r="E78" s="55"/>
      <c r="F78" s="50"/>
    </row>
    <row r="79" spans="1:6" s="5" customFormat="1">
      <c r="A79" s="2"/>
      <c r="B79" s="23"/>
      <c r="C79" s="61"/>
      <c r="D79" s="53"/>
      <c r="E79" s="55"/>
      <c r="F79" s="50"/>
    </row>
    <row r="80" spans="1:6" s="5" customFormat="1">
      <c r="A80" s="2"/>
      <c r="B80" s="23"/>
      <c r="C80" s="61"/>
      <c r="D80" s="53"/>
      <c r="E80" s="55"/>
      <c r="F80" s="50"/>
    </row>
    <row r="81" spans="1:6" s="5" customFormat="1" ht="16.5" customHeight="1">
      <c r="A81" s="2"/>
      <c r="B81" s="23"/>
      <c r="C81" s="61"/>
      <c r="D81" s="53"/>
      <c r="E81" s="55"/>
      <c r="F81" s="50"/>
    </row>
    <row r="82" spans="1:6" s="5" customFormat="1">
      <c r="A82" s="2"/>
      <c r="B82" s="23"/>
      <c r="C82" s="61"/>
      <c r="D82" s="53"/>
      <c r="E82" s="55"/>
      <c r="F82" s="50"/>
    </row>
    <row r="83" spans="1:6" s="5" customFormat="1">
      <c r="A83" s="2"/>
      <c r="B83" s="23"/>
      <c r="C83" s="61"/>
      <c r="D83" s="53"/>
      <c r="E83" s="55"/>
      <c r="F83" s="50"/>
    </row>
    <row r="84" spans="1:6" s="5" customFormat="1">
      <c r="A84" s="2"/>
      <c r="B84" s="23"/>
      <c r="C84" s="61"/>
      <c r="D84" s="53"/>
      <c r="E84" s="55"/>
      <c r="F84" s="50"/>
    </row>
    <row r="85" spans="1:6" s="5" customFormat="1">
      <c r="A85" s="2"/>
      <c r="B85" s="23"/>
      <c r="C85" s="61"/>
      <c r="D85" s="53"/>
      <c r="E85" s="55"/>
      <c r="F85" s="50"/>
    </row>
    <row r="86" spans="1:6" s="5" customFormat="1">
      <c r="A86" s="2"/>
      <c r="B86" s="23"/>
      <c r="C86" s="61"/>
      <c r="D86" s="53"/>
      <c r="E86" s="55"/>
      <c r="F86" s="50"/>
    </row>
    <row r="87" spans="1:6" s="5" customFormat="1">
      <c r="A87" s="2"/>
      <c r="B87" s="23"/>
      <c r="C87" s="61"/>
      <c r="D87" s="53"/>
      <c r="E87" s="55"/>
      <c r="F87" s="50"/>
    </row>
    <row r="88" spans="1:6" s="5" customFormat="1">
      <c r="A88" s="2"/>
      <c r="B88" s="23"/>
      <c r="C88" s="61"/>
      <c r="D88" s="53"/>
      <c r="E88" s="55"/>
      <c r="F88" s="50"/>
    </row>
    <row r="89" spans="1:6" s="5" customFormat="1">
      <c r="A89" s="2"/>
      <c r="B89" s="23"/>
      <c r="C89" s="61"/>
      <c r="D89" s="53"/>
      <c r="E89" s="55"/>
      <c r="F89" s="50"/>
    </row>
    <row r="90" spans="1:6" s="5" customFormat="1">
      <c r="A90" s="2"/>
      <c r="B90" s="23"/>
      <c r="C90" s="61"/>
      <c r="D90" s="53"/>
      <c r="E90" s="55"/>
      <c r="F90" s="50"/>
    </row>
    <row r="91" spans="1:6" s="5" customFormat="1">
      <c r="A91" s="2"/>
      <c r="B91" s="23"/>
      <c r="C91" s="61"/>
      <c r="D91" s="53"/>
      <c r="E91" s="55"/>
      <c r="F91" s="50"/>
    </row>
    <row r="92" spans="1:6" s="5" customFormat="1">
      <c r="A92" s="2"/>
      <c r="B92" s="23"/>
      <c r="C92" s="61"/>
      <c r="D92" s="53"/>
      <c r="E92" s="55"/>
      <c r="F92" s="50"/>
    </row>
    <row r="93" spans="1:6" s="5" customFormat="1" ht="16.5" customHeight="1">
      <c r="A93" s="2"/>
      <c r="B93" s="23"/>
      <c r="C93" s="61"/>
      <c r="D93" s="53"/>
      <c r="E93" s="55"/>
      <c r="F93" s="50"/>
    </row>
    <row r="94" spans="1:6" s="5" customFormat="1">
      <c r="A94" s="2"/>
      <c r="B94" s="23"/>
      <c r="C94" s="61"/>
      <c r="D94" s="53"/>
      <c r="E94" s="55"/>
      <c r="F94" s="50"/>
    </row>
    <row r="95" spans="1:6" s="5" customFormat="1" ht="15" customHeight="1">
      <c r="A95" s="2"/>
      <c r="B95" s="23"/>
      <c r="C95" s="61"/>
      <c r="D95" s="53"/>
      <c r="E95" s="55"/>
      <c r="F95" s="50"/>
    </row>
    <row r="96" spans="1:6" s="5" customFormat="1" ht="16.5" customHeight="1">
      <c r="A96" s="2"/>
      <c r="B96" s="23"/>
      <c r="C96" s="61"/>
      <c r="D96" s="53"/>
      <c r="E96" s="55"/>
      <c r="F96" s="50"/>
    </row>
    <row r="97" spans="1:9" s="5" customFormat="1">
      <c r="A97" s="2"/>
      <c r="B97" s="23"/>
      <c r="C97" s="61"/>
      <c r="D97" s="53"/>
      <c r="E97" s="55"/>
      <c r="F97" s="50"/>
    </row>
    <row r="98" spans="1:9" s="5" customFormat="1">
      <c r="A98" s="2"/>
      <c r="B98" s="23"/>
      <c r="C98" s="61"/>
      <c r="D98" s="53"/>
      <c r="E98" s="55"/>
      <c r="F98" s="50"/>
    </row>
    <row r="99" spans="1:9" s="5" customFormat="1">
      <c r="A99" s="2"/>
      <c r="B99" s="23"/>
      <c r="C99" s="61"/>
      <c r="D99" s="53"/>
      <c r="E99" s="55"/>
      <c r="F99" s="50"/>
    </row>
    <row r="100" spans="1:9" s="5" customFormat="1">
      <c r="A100" s="2"/>
      <c r="B100" s="23"/>
      <c r="C100" s="61"/>
      <c r="D100" s="53"/>
      <c r="E100" s="55"/>
      <c r="F100" s="50"/>
    </row>
    <row r="101" spans="1:9" s="5" customFormat="1">
      <c r="A101" s="2"/>
      <c r="B101" s="23"/>
      <c r="C101" s="61"/>
      <c r="D101" s="53"/>
      <c r="E101" s="55"/>
      <c r="F101" s="50"/>
    </row>
    <row r="102" spans="1:9" s="5" customFormat="1">
      <c r="A102" s="2"/>
      <c r="B102" s="23"/>
      <c r="C102" s="61"/>
      <c r="D102" s="53"/>
      <c r="E102" s="55"/>
      <c r="F102" s="50"/>
    </row>
    <row r="103" spans="1:9" s="5" customFormat="1">
      <c r="A103" s="2"/>
      <c r="B103" s="23"/>
      <c r="C103" s="61"/>
      <c r="D103" s="53"/>
      <c r="E103" s="55"/>
      <c r="F103" s="50"/>
    </row>
    <row r="104" spans="1:9" s="5" customFormat="1">
      <c r="A104" s="2"/>
      <c r="B104" s="23"/>
      <c r="C104" s="61"/>
      <c r="D104" s="53"/>
      <c r="E104" s="55"/>
      <c r="F104" s="50"/>
      <c r="I104" s="13"/>
    </row>
    <row r="105" spans="1:9" s="5" customFormat="1">
      <c r="A105" s="2"/>
      <c r="B105" s="23"/>
      <c r="C105" s="61"/>
      <c r="D105" s="53"/>
      <c r="E105" s="55"/>
      <c r="F105" s="50"/>
    </row>
    <row r="106" spans="1:9" s="5" customFormat="1">
      <c r="A106" s="2"/>
      <c r="B106" s="23"/>
      <c r="C106" s="61"/>
      <c r="D106" s="53"/>
      <c r="E106" s="55"/>
      <c r="F106" s="50"/>
    </row>
    <row r="107" spans="1:9" s="5" customFormat="1">
      <c r="A107" s="2"/>
      <c r="B107" s="23"/>
      <c r="C107" s="61"/>
      <c r="D107" s="53"/>
      <c r="E107" s="55"/>
      <c r="F107" s="50"/>
    </row>
    <row r="108" spans="1:9" s="5" customFormat="1">
      <c r="A108" s="2"/>
      <c r="B108" s="23"/>
      <c r="C108" s="61"/>
      <c r="D108" s="53"/>
      <c r="E108" s="55"/>
      <c r="F108" s="50"/>
    </row>
    <row r="109" spans="1:9" s="5" customFormat="1">
      <c r="A109" s="2"/>
      <c r="B109" s="23"/>
      <c r="C109" s="61"/>
      <c r="D109" s="53"/>
      <c r="E109" s="55"/>
      <c r="F109" s="50"/>
    </row>
    <row r="110" spans="1:9" s="5" customFormat="1" ht="15" customHeight="1">
      <c r="A110" s="2"/>
      <c r="B110" s="23"/>
      <c r="C110" s="61"/>
      <c r="D110" s="53"/>
      <c r="E110" s="55"/>
      <c r="F110" s="50"/>
    </row>
    <row r="111" spans="1:9" s="5" customFormat="1" ht="15" customHeight="1">
      <c r="A111" s="2"/>
      <c r="B111" s="23"/>
      <c r="C111" s="61"/>
      <c r="D111" s="53"/>
      <c r="E111" s="55"/>
      <c r="F111" s="50"/>
    </row>
    <row r="112" spans="1:9" s="5" customFormat="1" ht="15" customHeight="1">
      <c r="A112" s="2"/>
      <c r="B112" s="23"/>
      <c r="C112" s="61"/>
      <c r="D112" s="53"/>
      <c r="E112" s="55"/>
      <c r="F112" s="50"/>
    </row>
    <row r="113" spans="1:6" s="5" customFormat="1" ht="15" customHeight="1">
      <c r="A113" s="2"/>
      <c r="B113" s="23"/>
      <c r="C113" s="61"/>
      <c r="D113" s="53"/>
      <c r="E113" s="55"/>
      <c r="F113" s="50"/>
    </row>
    <row r="114" spans="1:6" s="5" customFormat="1" ht="15" customHeight="1">
      <c r="A114" s="2"/>
      <c r="B114" s="23"/>
      <c r="C114" s="61"/>
      <c r="D114" s="53"/>
      <c r="E114" s="55"/>
      <c r="F114" s="50"/>
    </row>
    <row r="115" spans="1:6" s="5" customFormat="1" ht="15" customHeight="1">
      <c r="A115" s="2"/>
      <c r="B115" s="23"/>
      <c r="C115" s="61"/>
      <c r="D115" s="53"/>
      <c r="E115" s="55"/>
      <c r="F115" s="50"/>
    </row>
    <row r="116" spans="1:6" s="5" customFormat="1" ht="15" customHeight="1">
      <c r="A116" s="2"/>
      <c r="B116" s="23"/>
      <c r="C116" s="61"/>
      <c r="D116" s="53"/>
      <c r="E116" s="55"/>
      <c r="F116" s="50"/>
    </row>
    <row r="117" spans="1:6" s="5" customFormat="1" ht="15" customHeight="1">
      <c r="A117" s="2"/>
      <c r="B117" s="23"/>
      <c r="C117" s="61"/>
      <c r="D117" s="53"/>
      <c r="E117" s="55"/>
      <c r="F117" s="50"/>
    </row>
    <row r="118" spans="1:6" s="5" customFormat="1">
      <c r="A118" s="2"/>
      <c r="B118" s="23"/>
      <c r="C118" s="61"/>
      <c r="D118" s="53"/>
      <c r="E118" s="55"/>
      <c r="F118" s="50"/>
    </row>
    <row r="119" spans="1:6" s="5" customFormat="1">
      <c r="A119" s="2"/>
      <c r="B119" s="23"/>
      <c r="C119" s="61"/>
      <c r="D119" s="53"/>
      <c r="E119" s="55"/>
      <c r="F119" s="50"/>
    </row>
    <row r="120" spans="1:6" s="5" customFormat="1" ht="15" customHeight="1">
      <c r="A120" s="2"/>
      <c r="B120" s="23"/>
      <c r="C120" s="61"/>
      <c r="D120" s="53"/>
      <c r="E120" s="55"/>
      <c r="F120" s="50"/>
    </row>
    <row r="121" spans="1:6" s="5" customFormat="1" ht="15" customHeight="1">
      <c r="A121" s="2"/>
      <c r="B121" s="23"/>
      <c r="C121" s="61"/>
      <c r="D121" s="53"/>
      <c r="E121" s="55"/>
      <c r="F121" s="50"/>
    </row>
    <row r="122" spans="1:6" s="5" customFormat="1" ht="16.5" customHeight="1">
      <c r="A122" s="2"/>
      <c r="B122" s="23"/>
      <c r="C122" s="61"/>
      <c r="D122" s="53"/>
      <c r="E122" s="55"/>
      <c r="F122" s="50"/>
    </row>
    <row r="123" spans="1:6" s="5" customFormat="1">
      <c r="A123" s="2"/>
      <c r="B123" s="23"/>
      <c r="C123" s="61"/>
      <c r="D123" s="53"/>
      <c r="E123" s="55"/>
      <c r="F123" s="50"/>
    </row>
    <row r="124" spans="1:6" s="5" customFormat="1" ht="15" customHeight="1">
      <c r="A124" s="2"/>
      <c r="B124" s="23"/>
      <c r="C124" s="61"/>
      <c r="D124" s="53"/>
      <c r="E124" s="55"/>
      <c r="F124" s="50"/>
    </row>
    <row r="125" spans="1:6" s="5" customFormat="1" ht="15" customHeight="1">
      <c r="A125" s="2"/>
      <c r="B125" s="23"/>
      <c r="C125" s="61"/>
      <c r="D125" s="53"/>
      <c r="E125" s="55"/>
      <c r="F125" s="50"/>
    </row>
    <row r="126" spans="1:6" s="5" customFormat="1" ht="15" customHeight="1">
      <c r="A126" s="2"/>
      <c r="B126" s="23"/>
      <c r="C126" s="61"/>
      <c r="D126" s="53"/>
      <c r="E126" s="55"/>
      <c r="F126" s="50"/>
    </row>
    <row r="127" spans="1:6" s="5" customFormat="1" ht="15" customHeight="1">
      <c r="A127" s="2"/>
      <c r="B127" s="23"/>
      <c r="C127" s="61"/>
      <c r="D127" s="53"/>
      <c r="E127" s="55"/>
      <c r="F127" s="50"/>
    </row>
    <row r="128" spans="1:6" s="5" customFormat="1">
      <c r="A128" s="2"/>
      <c r="B128" s="23"/>
      <c r="C128" s="61"/>
      <c r="D128" s="53"/>
      <c r="E128" s="55"/>
      <c r="F128" s="50"/>
    </row>
    <row r="129" spans="1:12" s="5" customFormat="1">
      <c r="A129" s="2"/>
      <c r="B129" s="23"/>
      <c r="C129" s="61"/>
      <c r="D129" s="53"/>
      <c r="E129" s="55"/>
      <c r="F129" s="50"/>
    </row>
    <row r="130" spans="1:12" s="5" customFormat="1" ht="15" hidden="1" customHeight="1">
      <c r="A130" s="2"/>
      <c r="B130" s="23"/>
      <c r="C130" s="61"/>
      <c r="D130" s="53"/>
      <c r="E130" s="55"/>
      <c r="F130" s="50"/>
      <c r="L130" s="15"/>
    </row>
    <row r="131" spans="1:12" s="5" customFormat="1" ht="15" customHeight="1">
      <c r="A131" s="2"/>
      <c r="B131" s="23"/>
      <c r="C131" s="61"/>
      <c r="D131" s="53"/>
      <c r="E131" s="55"/>
      <c r="F131" s="50"/>
      <c r="L131" s="15"/>
    </row>
    <row r="132" spans="1:12" s="5" customFormat="1" ht="15" customHeight="1">
      <c r="A132" s="2"/>
      <c r="B132" s="23"/>
      <c r="C132" s="61"/>
      <c r="D132" s="53"/>
      <c r="E132" s="55"/>
      <c r="F132" s="50"/>
      <c r="L132" s="15"/>
    </row>
    <row r="133" spans="1:12" s="5" customFormat="1">
      <c r="A133" s="2"/>
      <c r="B133" s="23"/>
      <c r="C133" s="61"/>
      <c r="D133" s="53"/>
      <c r="E133" s="55"/>
      <c r="F133" s="50"/>
    </row>
    <row r="134" spans="1:12" s="5" customFormat="1">
      <c r="A134" s="2"/>
      <c r="B134" s="23"/>
      <c r="C134" s="61"/>
      <c r="D134" s="53"/>
      <c r="E134" s="55"/>
      <c r="F134" s="50"/>
    </row>
    <row r="135" spans="1:12" s="5" customFormat="1">
      <c r="A135" s="2"/>
      <c r="B135" s="23"/>
      <c r="C135" s="61"/>
      <c r="D135" s="53"/>
      <c r="E135" s="55"/>
      <c r="F135" s="50"/>
    </row>
    <row r="136" spans="1:12" s="5" customFormat="1">
      <c r="A136" s="2"/>
      <c r="B136" s="23"/>
      <c r="C136" s="61"/>
      <c r="D136" s="53"/>
      <c r="E136" s="55"/>
      <c r="F136" s="50"/>
    </row>
    <row r="137" spans="1:12" s="5" customFormat="1">
      <c r="A137" s="2"/>
      <c r="B137" s="23"/>
      <c r="C137" s="61"/>
      <c r="D137" s="53"/>
      <c r="E137" s="55"/>
      <c r="F137" s="50"/>
    </row>
    <row r="138" spans="1:12" s="5" customFormat="1">
      <c r="A138" s="2"/>
      <c r="B138" s="23"/>
      <c r="C138" s="61"/>
      <c r="D138" s="53"/>
      <c r="E138" s="55"/>
      <c r="F138" s="50"/>
    </row>
    <row r="139" spans="1:12" s="5" customFormat="1">
      <c r="A139" s="2"/>
      <c r="B139" s="23"/>
      <c r="C139" s="61"/>
      <c r="D139" s="53"/>
      <c r="E139" s="55"/>
      <c r="F139" s="50"/>
    </row>
    <row r="140" spans="1:12" s="5" customFormat="1">
      <c r="A140" s="2"/>
      <c r="B140" s="23"/>
      <c r="C140" s="61"/>
      <c r="D140" s="53"/>
      <c r="E140" s="55"/>
      <c r="F140" s="50"/>
    </row>
    <row r="141" spans="1:12" s="5" customFormat="1" ht="15" customHeight="1">
      <c r="A141" s="2"/>
      <c r="B141" s="23"/>
      <c r="C141" s="61"/>
      <c r="D141" s="53"/>
      <c r="E141" s="55"/>
      <c r="F141" s="50"/>
    </row>
    <row r="142" spans="1:12" s="5" customFormat="1" ht="15" customHeight="1">
      <c r="A142" s="2"/>
      <c r="B142" s="23"/>
      <c r="C142" s="61"/>
      <c r="D142" s="53"/>
      <c r="E142" s="55"/>
      <c r="F142" s="50"/>
    </row>
    <row r="143" spans="1:12" s="5" customFormat="1" ht="15" customHeight="1">
      <c r="A143" s="2"/>
      <c r="B143" s="23"/>
      <c r="C143" s="61"/>
      <c r="D143" s="53"/>
      <c r="E143" s="55"/>
      <c r="F143" s="50"/>
    </row>
    <row r="144" spans="1:12" s="5" customFormat="1" ht="15" customHeight="1">
      <c r="A144" s="2"/>
      <c r="B144" s="23"/>
      <c r="C144" s="61"/>
      <c r="D144" s="53"/>
      <c r="E144" s="55"/>
      <c r="F144" s="50"/>
    </row>
    <row r="145" spans="1:9" s="5" customFormat="1" ht="15" customHeight="1">
      <c r="A145" s="2"/>
      <c r="B145" s="23"/>
      <c r="C145" s="61"/>
      <c r="D145" s="53"/>
      <c r="E145" s="55"/>
      <c r="F145" s="50"/>
    </row>
    <row r="146" spans="1:9" s="5" customFormat="1" ht="15" customHeight="1">
      <c r="A146" s="2"/>
      <c r="B146" s="23"/>
      <c r="C146" s="61"/>
      <c r="D146" s="53"/>
      <c r="E146" s="55"/>
      <c r="F146" s="50"/>
    </row>
    <row r="147" spans="1:9" s="5" customFormat="1" ht="15" customHeight="1">
      <c r="A147" s="2"/>
      <c r="B147" s="23"/>
      <c r="C147" s="61"/>
      <c r="D147" s="53"/>
      <c r="E147" s="55"/>
      <c r="F147" s="50"/>
    </row>
    <row r="148" spans="1:9" s="5" customFormat="1" ht="15" customHeight="1">
      <c r="A148" s="2"/>
      <c r="B148" s="23"/>
      <c r="C148" s="61"/>
      <c r="D148" s="53"/>
      <c r="E148" s="55"/>
      <c r="F148" s="50"/>
    </row>
    <row r="149" spans="1:9" s="5" customFormat="1">
      <c r="A149" s="2"/>
      <c r="B149" s="23"/>
      <c r="C149" s="61"/>
      <c r="D149" s="53"/>
      <c r="E149" s="55"/>
      <c r="F149" s="50"/>
    </row>
    <row r="150" spans="1:9" s="5" customFormat="1">
      <c r="A150" s="2"/>
      <c r="B150" s="23"/>
      <c r="C150" s="61"/>
      <c r="D150" s="53"/>
      <c r="E150" s="55"/>
      <c r="F150" s="50"/>
    </row>
    <row r="151" spans="1:9" s="5" customFormat="1" ht="15" customHeight="1">
      <c r="A151" s="2"/>
      <c r="B151" s="23"/>
      <c r="C151" s="61"/>
      <c r="D151" s="53"/>
      <c r="E151" s="55"/>
      <c r="F151" s="50"/>
    </row>
    <row r="152" spans="1:9" s="5" customFormat="1" ht="15" customHeight="1">
      <c r="A152" s="2"/>
      <c r="B152" s="23"/>
      <c r="C152" s="61"/>
      <c r="D152" s="53"/>
      <c r="E152" s="55"/>
      <c r="F152" s="50"/>
    </row>
    <row r="153" spans="1:9" s="5" customFormat="1" ht="30" customHeight="1">
      <c r="A153" s="2"/>
      <c r="B153" s="23"/>
      <c r="C153" s="61"/>
      <c r="D153" s="53"/>
      <c r="E153" s="55"/>
      <c r="F153" s="50"/>
    </row>
    <row r="154" spans="1:9" s="5" customFormat="1">
      <c r="A154" s="2"/>
      <c r="B154" s="23"/>
      <c r="C154" s="61"/>
      <c r="D154" s="53"/>
      <c r="E154" s="55"/>
      <c r="F154" s="50"/>
    </row>
    <row r="155" spans="1:9" s="5" customFormat="1" ht="15" customHeight="1">
      <c r="A155" s="2"/>
      <c r="B155" s="23"/>
      <c r="C155" s="61"/>
      <c r="D155" s="53"/>
      <c r="E155" s="55"/>
      <c r="F155" s="50"/>
    </row>
    <row r="156" spans="1:9" s="5" customFormat="1" ht="15" customHeight="1">
      <c r="A156" s="2"/>
      <c r="B156" s="23"/>
      <c r="C156" s="61"/>
      <c r="D156" s="53"/>
      <c r="E156" s="55"/>
      <c r="F156" s="50"/>
    </row>
    <row r="157" spans="1:9" s="5" customFormat="1" ht="15" customHeight="1">
      <c r="A157" s="2"/>
      <c r="B157" s="23"/>
      <c r="C157" s="61"/>
      <c r="D157" s="53"/>
      <c r="E157" s="55"/>
      <c r="F157" s="50"/>
    </row>
    <row r="158" spans="1:9" s="5" customFormat="1" ht="15" customHeight="1">
      <c r="A158" s="2"/>
      <c r="B158" s="23"/>
      <c r="C158" s="61"/>
      <c r="D158" s="53"/>
      <c r="E158" s="55"/>
      <c r="F158" s="50"/>
    </row>
    <row r="159" spans="1:9" s="5" customFormat="1" ht="15" customHeight="1">
      <c r="A159" s="2"/>
      <c r="B159" s="23"/>
      <c r="C159" s="61"/>
      <c r="D159" s="53"/>
      <c r="E159" s="55"/>
      <c r="F159" s="50"/>
    </row>
    <row r="160" spans="1:9" s="5" customFormat="1">
      <c r="A160" s="2"/>
      <c r="B160" s="23"/>
      <c r="C160" s="61"/>
      <c r="D160" s="53"/>
      <c r="E160" s="55"/>
      <c r="F160" s="50"/>
      <c r="I160" s="9"/>
    </row>
    <row r="161" spans="1:9" s="5" customFormat="1">
      <c r="A161" s="2"/>
      <c r="B161" s="23"/>
      <c r="C161" s="61"/>
      <c r="D161" s="53"/>
      <c r="E161" s="55"/>
      <c r="F161" s="50"/>
      <c r="I161" s="9"/>
    </row>
    <row r="162" spans="1:9" s="5" customFormat="1">
      <c r="A162" s="2"/>
      <c r="B162" s="23"/>
      <c r="C162" s="61"/>
      <c r="D162" s="53"/>
      <c r="E162" s="55"/>
      <c r="F162" s="50"/>
      <c r="I162" s="9"/>
    </row>
    <row r="163" spans="1:9" s="5" customFormat="1">
      <c r="A163" s="2"/>
      <c r="B163" s="23"/>
      <c r="C163" s="61"/>
      <c r="D163" s="53"/>
      <c r="E163" s="55"/>
      <c r="F163" s="50"/>
      <c r="I163" s="9"/>
    </row>
    <row r="164" spans="1:9" s="5" customFormat="1">
      <c r="A164" s="2"/>
      <c r="B164" s="23"/>
      <c r="C164" s="61"/>
      <c r="D164" s="53"/>
      <c r="E164" s="55"/>
      <c r="F164" s="50"/>
      <c r="I164" s="9"/>
    </row>
    <row r="165" spans="1:9" s="5" customFormat="1">
      <c r="A165" s="2"/>
      <c r="B165" s="23"/>
      <c r="C165" s="61"/>
      <c r="D165" s="53"/>
      <c r="E165" s="55"/>
      <c r="F165" s="50"/>
      <c r="I165" s="9"/>
    </row>
    <row r="166" spans="1:9" s="5" customFormat="1">
      <c r="A166" s="2"/>
      <c r="B166" s="23"/>
      <c r="C166" s="61"/>
      <c r="D166" s="53"/>
      <c r="E166" s="55"/>
      <c r="F166" s="50"/>
      <c r="I166" s="9"/>
    </row>
    <row r="167" spans="1:9" s="5" customFormat="1">
      <c r="A167" s="2"/>
      <c r="B167" s="23"/>
      <c r="C167" s="61"/>
      <c r="D167" s="53"/>
      <c r="E167" s="55"/>
      <c r="F167" s="50"/>
      <c r="I167" s="9"/>
    </row>
    <row r="168" spans="1:9" s="5" customFormat="1">
      <c r="A168" s="2"/>
      <c r="B168" s="23"/>
      <c r="C168" s="61"/>
      <c r="D168" s="53"/>
      <c r="E168" s="55"/>
      <c r="F168" s="50"/>
    </row>
    <row r="169" spans="1:9" s="5" customFormat="1">
      <c r="A169" s="2"/>
      <c r="B169" s="23"/>
      <c r="C169" s="61"/>
      <c r="D169" s="53"/>
      <c r="E169" s="55"/>
      <c r="F169" s="50"/>
    </row>
    <row r="170" spans="1:9" s="5" customFormat="1">
      <c r="A170" s="2"/>
      <c r="B170" s="23"/>
      <c r="C170" s="61"/>
      <c r="D170" s="53"/>
      <c r="E170" s="55"/>
      <c r="F170" s="50"/>
    </row>
    <row r="171" spans="1:9" s="5" customFormat="1">
      <c r="A171" s="2"/>
      <c r="B171" s="23"/>
      <c r="C171" s="61"/>
      <c r="D171" s="53"/>
      <c r="E171" s="55"/>
      <c r="F171" s="50"/>
    </row>
    <row r="172" spans="1:9" s="5" customFormat="1">
      <c r="A172" s="2"/>
      <c r="B172" s="23"/>
      <c r="C172" s="61"/>
      <c r="D172" s="53"/>
      <c r="E172" s="55"/>
      <c r="F172" s="50"/>
    </row>
    <row r="173" spans="1:9" s="5" customFormat="1">
      <c r="A173" s="2"/>
      <c r="B173" s="23"/>
      <c r="C173" s="61"/>
      <c r="D173" s="53"/>
      <c r="E173" s="55"/>
      <c r="F173" s="50"/>
    </row>
    <row r="174" spans="1:9" s="5" customFormat="1">
      <c r="A174" s="2"/>
      <c r="B174" s="23"/>
      <c r="C174" s="61"/>
      <c r="D174" s="53"/>
      <c r="E174" s="55"/>
      <c r="F174" s="50"/>
    </row>
    <row r="175" spans="1:9" s="5" customFormat="1">
      <c r="A175" s="2"/>
      <c r="B175" s="23"/>
      <c r="C175" s="61"/>
      <c r="D175" s="53"/>
      <c r="E175" s="55"/>
      <c r="F175" s="50"/>
    </row>
    <row r="176" spans="1:9" s="5" customFormat="1">
      <c r="A176" s="2"/>
      <c r="B176" s="23"/>
      <c r="C176" s="61"/>
      <c r="D176" s="53"/>
      <c r="E176" s="55"/>
      <c r="F176" s="50"/>
    </row>
    <row r="177" spans="1:6" s="5" customFormat="1">
      <c r="A177" s="2"/>
      <c r="B177" s="23"/>
      <c r="C177" s="61"/>
      <c r="D177" s="53"/>
      <c r="E177" s="55"/>
      <c r="F177" s="50"/>
    </row>
    <row r="178" spans="1:6" s="5" customFormat="1">
      <c r="A178" s="2"/>
      <c r="B178" s="23"/>
      <c r="C178" s="61"/>
      <c r="D178" s="53"/>
      <c r="E178" s="55"/>
      <c r="F178" s="50"/>
    </row>
    <row r="179" spans="1:6" s="5" customFormat="1">
      <c r="A179" s="2"/>
      <c r="B179" s="23"/>
      <c r="C179" s="61"/>
      <c r="D179" s="53"/>
      <c r="E179" s="55"/>
      <c r="F179" s="50"/>
    </row>
    <row r="180" spans="1:6" s="5" customFormat="1">
      <c r="A180" s="2"/>
      <c r="B180" s="23"/>
      <c r="C180" s="61"/>
      <c r="D180" s="53"/>
      <c r="E180" s="55"/>
      <c r="F180" s="50"/>
    </row>
    <row r="181" spans="1:6" s="5" customFormat="1">
      <c r="A181" s="2"/>
      <c r="B181" s="23"/>
      <c r="C181" s="61"/>
      <c r="D181" s="53"/>
      <c r="E181" s="55"/>
      <c r="F181" s="50"/>
    </row>
    <row r="182" spans="1:6" s="5" customFormat="1">
      <c r="A182" s="2"/>
      <c r="B182" s="23"/>
      <c r="C182" s="61"/>
      <c r="D182" s="53"/>
      <c r="E182" s="55"/>
      <c r="F182" s="50"/>
    </row>
    <row r="183" spans="1:6" s="5" customFormat="1">
      <c r="A183" s="2"/>
      <c r="B183" s="23"/>
      <c r="C183" s="61"/>
      <c r="D183" s="53"/>
      <c r="E183" s="55"/>
      <c r="F183" s="50"/>
    </row>
    <row r="184" spans="1:6" s="5" customFormat="1">
      <c r="A184" s="2"/>
      <c r="B184" s="23"/>
      <c r="C184" s="61"/>
      <c r="D184" s="53"/>
      <c r="E184" s="55"/>
      <c r="F184" s="50"/>
    </row>
    <row r="185" spans="1:6" s="5" customFormat="1">
      <c r="A185" s="2"/>
      <c r="B185" s="23"/>
      <c r="C185" s="61"/>
      <c r="D185" s="53"/>
      <c r="E185" s="55"/>
      <c r="F185" s="50"/>
    </row>
    <row r="186" spans="1:6" s="5" customFormat="1">
      <c r="A186" s="2"/>
      <c r="B186" s="23"/>
      <c r="C186" s="61"/>
      <c r="D186" s="53"/>
      <c r="E186" s="55"/>
      <c r="F186" s="50"/>
    </row>
    <row r="187" spans="1:6" s="5" customFormat="1">
      <c r="A187" s="2"/>
      <c r="B187" s="23"/>
      <c r="C187" s="61"/>
      <c r="D187" s="53"/>
      <c r="E187" s="55"/>
      <c r="F187" s="50"/>
    </row>
    <row r="188" spans="1:6" s="5" customFormat="1">
      <c r="A188" s="2"/>
      <c r="B188" s="23"/>
      <c r="C188" s="61"/>
      <c r="D188" s="53"/>
      <c r="E188" s="55"/>
      <c r="F188" s="50"/>
    </row>
    <row r="189" spans="1:6" s="5" customFormat="1">
      <c r="A189" s="2"/>
      <c r="B189" s="23"/>
      <c r="C189" s="61"/>
      <c r="D189" s="53"/>
      <c r="E189" s="55"/>
      <c r="F189" s="50"/>
    </row>
    <row r="190" spans="1:6" s="5" customFormat="1">
      <c r="A190" s="2"/>
      <c r="B190" s="23"/>
      <c r="C190" s="61"/>
      <c r="D190" s="53"/>
      <c r="E190" s="55"/>
      <c r="F190" s="50"/>
    </row>
    <row r="191" spans="1:6" s="5" customFormat="1">
      <c r="A191" s="2"/>
      <c r="B191" s="23"/>
      <c r="C191" s="61"/>
      <c r="D191" s="53"/>
      <c r="E191" s="55"/>
      <c r="F191" s="50"/>
    </row>
    <row r="192" spans="1:6" s="5" customFormat="1">
      <c r="A192" s="2"/>
      <c r="B192" s="23"/>
      <c r="C192" s="61"/>
      <c r="D192" s="53"/>
      <c r="E192" s="55"/>
      <c r="F192" s="50"/>
    </row>
    <row r="193" spans="1:10" s="5" customFormat="1">
      <c r="A193" s="2"/>
      <c r="B193" s="23"/>
      <c r="C193" s="61"/>
      <c r="D193" s="53"/>
      <c r="E193" s="55"/>
      <c r="F193" s="50"/>
    </row>
    <row r="194" spans="1:10" s="5" customFormat="1">
      <c r="A194" s="2"/>
      <c r="B194" s="23"/>
      <c r="C194" s="61"/>
      <c r="D194" s="53"/>
      <c r="E194" s="55"/>
      <c r="F194" s="50"/>
    </row>
    <row r="195" spans="1:10" s="5" customFormat="1" ht="15" customHeight="1">
      <c r="A195" s="2"/>
      <c r="B195" s="23"/>
      <c r="C195" s="61"/>
      <c r="D195" s="53"/>
      <c r="E195" s="55"/>
      <c r="F195" s="50"/>
    </row>
    <row r="196" spans="1:10" s="5" customFormat="1">
      <c r="A196" s="2"/>
      <c r="B196" s="23"/>
      <c r="C196" s="61"/>
      <c r="D196" s="53"/>
      <c r="E196" s="55"/>
      <c r="F196" s="50"/>
    </row>
    <row r="197" spans="1:10">
      <c r="G197" s="5"/>
      <c r="H197" s="5"/>
      <c r="I197" s="5"/>
      <c r="J197" s="5"/>
    </row>
    <row r="198" spans="1:10">
      <c r="G198" s="5"/>
      <c r="H198" s="5"/>
      <c r="I198" s="5"/>
      <c r="J198" s="5"/>
    </row>
    <row r="199" spans="1:10">
      <c r="G199" s="5"/>
      <c r="H199" s="5"/>
      <c r="I199" s="5"/>
      <c r="J199" s="5"/>
    </row>
    <row r="200" spans="1:10" ht="15.75" customHeight="1">
      <c r="G200" s="5"/>
      <c r="H200" s="5"/>
      <c r="I200" s="5"/>
      <c r="J200" s="5"/>
    </row>
    <row r="201" spans="1:10">
      <c r="G201" s="5"/>
      <c r="H201" s="5"/>
      <c r="I201" s="5"/>
      <c r="J201" s="5"/>
    </row>
    <row r="202" spans="1:10">
      <c r="G202" s="5"/>
      <c r="H202" s="5"/>
      <c r="I202" s="5"/>
      <c r="J202" s="5"/>
    </row>
    <row r="203" spans="1:10">
      <c r="G203" s="5"/>
      <c r="H203" s="5"/>
      <c r="I203" s="5"/>
      <c r="J203" s="5"/>
    </row>
    <row r="204" spans="1:10">
      <c r="G204" s="5"/>
      <c r="H204" s="5"/>
      <c r="I204" s="5"/>
      <c r="J204" s="5"/>
    </row>
    <row r="205" spans="1:10">
      <c r="G205" s="5"/>
      <c r="H205" s="5"/>
      <c r="I205" s="5"/>
      <c r="J205" s="5"/>
    </row>
    <row r="206" spans="1:10">
      <c r="G206" s="5"/>
      <c r="H206" s="5"/>
      <c r="I206" s="5"/>
      <c r="J206" s="5"/>
    </row>
    <row r="207" spans="1:10">
      <c r="G207" s="5"/>
      <c r="H207" s="5"/>
      <c r="I207" s="5"/>
      <c r="J207" s="5"/>
    </row>
    <row r="208" spans="1:10">
      <c r="G208" s="5"/>
      <c r="H208" s="5"/>
      <c r="I208" s="5"/>
      <c r="J208" s="5"/>
    </row>
    <row r="209" spans="7:10">
      <c r="G209" s="5"/>
      <c r="H209" s="5"/>
      <c r="I209" s="5"/>
      <c r="J209" s="5"/>
    </row>
    <row r="210" spans="7:10" ht="32.25" customHeight="1">
      <c r="G210" s="5"/>
      <c r="H210" s="5"/>
      <c r="I210" s="5"/>
      <c r="J210" s="5"/>
    </row>
    <row r="211" spans="7:10">
      <c r="G211" s="5"/>
      <c r="H211" s="5"/>
      <c r="I211" s="5"/>
      <c r="J211" s="5"/>
    </row>
    <row r="212" spans="7:10">
      <c r="G212" s="5"/>
      <c r="H212" s="5"/>
      <c r="I212" s="5"/>
      <c r="J212" s="5"/>
    </row>
    <row r="213" spans="7:10" ht="15" customHeight="1">
      <c r="G213" s="5"/>
      <c r="H213" s="5"/>
      <c r="I213" s="5"/>
      <c r="J213" s="5"/>
    </row>
    <row r="214" spans="7:10">
      <c r="G214" s="5"/>
      <c r="H214" s="5"/>
      <c r="I214" s="5"/>
      <c r="J214" s="5"/>
    </row>
    <row r="215" spans="7:10">
      <c r="G215" s="5"/>
      <c r="H215" s="5"/>
      <c r="I215" s="5"/>
      <c r="J215" s="5"/>
    </row>
    <row r="216" spans="7:10">
      <c r="G216" s="5"/>
      <c r="H216" s="5"/>
      <c r="I216" s="5"/>
      <c r="J216" s="5"/>
    </row>
    <row r="217" spans="7:10">
      <c r="G217" s="5"/>
      <c r="H217" s="5"/>
      <c r="I217" s="5"/>
      <c r="J217" s="5"/>
    </row>
    <row r="218" spans="7:10">
      <c r="G218" s="5"/>
      <c r="H218" s="5"/>
      <c r="I218" s="5"/>
      <c r="J218" s="5"/>
    </row>
    <row r="219" spans="7:10">
      <c r="G219" s="5"/>
      <c r="H219" s="5"/>
      <c r="I219" s="5"/>
      <c r="J219" s="5"/>
    </row>
    <row r="220" spans="7:10">
      <c r="G220" s="5"/>
      <c r="H220" s="5"/>
      <c r="I220" s="5"/>
      <c r="J220" s="5"/>
    </row>
    <row r="221" spans="7:10">
      <c r="G221" s="5"/>
      <c r="H221" s="5"/>
      <c r="I221" s="5"/>
      <c r="J221" s="5"/>
    </row>
    <row r="222" spans="7:10">
      <c r="G222" s="5"/>
      <c r="H222" s="5"/>
      <c r="I222" s="5"/>
      <c r="J222" s="5"/>
    </row>
    <row r="223" spans="7:10">
      <c r="G223" s="5"/>
      <c r="H223" s="5"/>
      <c r="I223" s="5"/>
      <c r="J223" s="5"/>
    </row>
    <row r="224" spans="7:10">
      <c r="G224" s="5"/>
      <c r="H224" s="5"/>
      <c r="I224" s="5"/>
      <c r="J224" s="5"/>
    </row>
    <row r="225" spans="7:10">
      <c r="G225" s="5"/>
      <c r="H225" s="5"/>
      <c r="I225" s="5"/>
      <c r="J225" s="5"/>
    </row>
    <row r="226" spans="7:10">
      <c r="G226" s="5"/>
      <c r="H226" s="5"/>
      <c r="I226" s="5"/>
      <c r="J226" s="5"/>
    </row>
    <row r="227" spans="7:10">
      <c r="G227" s="5"/>
      <c r="H227" s="5"/>
      <c r="I227" s="5"/>
      <c r="J227" s="5"/>
    </row>
    <row r="228" spans="7:10">
      <c r="G228" s="5"/>
      <c r="H228" s="5"/>
      <c r="I228" s="5"/>
      <c r="J228" s="5"/>
    </row>
    <row r="229" spans="7:10">
      <c r="G229" s="5"/>
      <c r="H229" s="5"/>
      <c r="I229" s="5"/>
      <c r="J229" s="5"/>
    </row>
    <row r="230" spans="7:10">
      <c r="G230" s="5"/>
      <c r="H230" s="5"/>
      <c r="I230" s="5"/>
      <c r="J230" s="5"/>
    </row>
    <row r="231" spans="7:10">
      <c r="G231" s="5"/>
      <c r="H231" s="5"/>
      <c r="I231" s="5"/>
      <c r="J231" s="5"/>
    </row>
    <row r="237" spans="7:10" ht="15" customHeight="1"/>
    <row r="240" spans="7:10" ht="15" customHeight="1"/>
    <row r="249" spans="7:7">
      <c r="G249" s="1"/>
    </row>
    <row r="289" spans="1:11" s="7" customFormat="1">
      <c r="A289" s="2"/>
      <c r="B289" s="23"/>
      <c r="C289" s="61"/>
      <c r="D289" s="53"/>
      <c r="E289" s="55"/>
      <c r="F289" s="50"/>
    </row>
    <row r="292" spans="1:11">
      <c r="I292" s="6"/>
    </row>
    <row r="293" spans="1:11">
      <c r="I293" s="6"/>
      <c r="J293" s="6"/>
    </row>
    <row r="294" spans="1:11">
      <c r="I294" s="6"/>
      <c r="J294" s="6"/>
    </row>
    <row r="295" spans="1:11">
      <c r="I295" s="6"/>
      <c r="J295" s="6"/>
    </row>
    <row r="296" spans="1:11">
      <c r="I296" s="6"/>
      <c r="J296" s="6"/>
      <c r="K296" s="6"/>
    </row>
    <row r="297" spans="1:11">
      <c r="J297" s="6"/>
      <c r="K297" s="6"/>
    </row>
    <row r="298" spans="1:11">
      <c r="J298" s="6"/>
      <c r="K298" s="6"/>
    </row>
  </sheetData>
  <mergeCells count="15">
    <mergeCell ref="A5:F5"/>
    <mergeCell ref="A10:A11"/>
    <mergeCell ref="B62:F62"/>
    <mergeCell ref="H24:J24"/>
    <mergeCell ref="B10:B11"/>
    <mergeCell ref="C10:C11"/>
    <mergeCell ref="B7:F7"/>
    <mergeCell ref="E10:F10"/>
    <mergeCell ref="D10:D11"/>
    <mergeCell ref="B8:F8"/>
    <mergeCell ref="A12:F12"/>
    <mergeCell ref="A42:F42"/>
    <mergeCell ref="C54:E54"/>
    <mergeCell ref="C57:E57"/>
    <mergeCell ref="C41:E41"/>
  </mergeCells>
  <phoneticPr fontId="0" type="noConversion"/>
  <pageMargins left="0.46" right="0.2" top="0.74803149606299213" bottom="0.74803149606299213" header="0.36" footer="0.31496062992125984"/>
  <pageSetup paperSize="9" scale="75" fitToHeight="2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52"/>
  <sheetViews>
    <sheetView tabSelected="1" topLeftCell="A10" workbookViewId="0">
      <pane ySplit="1650" activePane="bottomLeft"/>
      <selection activeCell="A10" sqref="A10"/>
      <selection pane="bottomLeft" activeCell="J10" sqref="J10"/>
    </sheetView>
  </sheetViews>
  <sheetFormatPr defaultRowHeight="15"/>
  <cols>
    <col min="1" max="1" width="3.85546875" style="42" customWidth="1"/>
    <col min="2" max="2" width="45" style="83" customWidth="1"/>
    <col min="3" max="3" width="6.140625" style="84" customWidth="1"/>
    <col min="4" max="4" width="7.42578125" style="85" customWidth="1"/>
    <col min="5" max="5" width="10.85546875" style="86" customWidth="1"/>
    <col min="6" max="6" width="13.140625" style="86" customWidth="1"/>
    <col min="7" max="7" width="13.5703125" style="42" customWidth="1"/>
    <col min="8" max="16384" width="9.140625" style="42"/>
  </cols>
  <sheetData>
    <row r="2" spans="1:6">
      <c r="A2" s="102"/>
      <c r="B2" s="103" t="s">
        <v>112</v>
      </c>
      <c r="C2" s="102"/>
      <c r="D2" s="104"/>
      <c r="E2" s="101"/>
      <c r="F2" s="101"/>
    </row>
    <row r="3" spans="1:6">
      <c r="A3" s="102"/>
      <c r="B3" s="103"/>
      <c r="C3" s="102"/>
      <c r="D3" s="104"/>
      <c r="E3" s="101"/>
      <c r="F3" s="101"/>
    </row>
    <row r="4" spans="1:6">
      <c r="A4" s="102"/>
      <c r="B4" s="103" t="s">
        <v>113</v>
      </c>
      <c r="C4" s="102"/>
      <c r="D4" s="136" t="s">
        <v>82</v>
      </c>
      <c r="E4" s="136"/>
      <c r="F4" s="101"/>
    </row>
    <row r="5" spans="1:6">
      <c r="A5" s="102"/>
      <c r="B5" s="103" t="s">
        <v>111</v>
      </c>
      <c r="C5" s="102"/>
      <c r="D5" s="136" t="s">
        <v>110</v>
      </c>
      <c r="E5" s="136"/>
      <c r="F5" s="101"/>
    </row>
    <row r="6" spans="1:6">
      <c r="A6" s="102"/>
      <c r="B6" s="103" t="s">
        <v>109</v>
      </c>
      <c r="C6" s="102"/>
      <c r="D6" s="104"/>
      <c r="E6" s="101" t="s">
        <v>108</v>
      </c>
      <c r="F6" s="101"/>
    </row>
    <row r="7" spans="1:6">
      <c r="A7" s="102"/>
      <c r="B7" s="103" t="s">
        <v>107</v>
      </c>
      <c r="C7" s="102"/>
      <c r="D7" s="136" t="s">
        <v>107</v>
      </c>
      <c r="E7" s="136"/>
      <c r="F7" s="101"/>
    </row>
    <row r="8" spans="1:6" ht="26.25" customHeight="1">
      <c r="A8" s="143" t="s">
        <v>119</v>
      </c>
      <c r="B8" s="143"/>
      <c r="C8" s="143"/>
      <c r="D8" s="143"/>
      <c r="E8" s="143"/>
      <c r="F8" s="143"/>
    </row>
    <row r="9" spans="1:6">
      <c r="B9" s="144" t="s">
        <v>114</v>
      </c>
      <c r="C9" s="144"/>
      <c r="D9" s="144"/>
      <c r="E9" s="144"/>
      <c r="F9" s="144"/>
    </row>
    <row r="10" spans="1:6" ht="15.75" thickBot="1">
      <c r="B10" s="105"/>
      <c r="C10" s="105"/>
      <c r="D10" s="105"/>
      <c r="E10" s="106"/>
      <c r="F10" s="106"/>
    </row>
    <row r="11" spans="1:6" s="35" customFormat="1" ht="21" customHeight="1" thickBot="1">
      <c r="A11" s="145" t="s">
        <v>0</v>
      </c>
      <c r="B11" s="145" t="s">
        <v>103</v>
      </c>
      <c r="C11" s="145" t="s">
        <v>1</v>
      </c>
      <c r="D11" s="147" t="s">
        <v>3</v>
      </c>
      <c r="E11" s="149" t="s">
        <v>61</v>
      </c>
      <c r="F11" s="150"/>
    </row>
    <row r="12" spans="1:6" s="35" customFormat="1" ht="30" customHeight="1" thickBot="1">
      <c r="A12" s="146"/>
      <c r="B12" s="146"/>
      <c r="C12" s="146"/>
      <c r="D12" s="148"/>
      <c r="E12" s="91" t="s">
        <v>60</v>
      </c>
      <c r="F12" s="91" t="s">
        <v>5</v>
      </c>
    </row>
    <row r="13" spans="1:6" ht="15" customHeight="1">
      <c r="A13" s="151" t="s">
        <v>84</v>
      </c>
      <c r="B13" s="152"/>
      <c r="C13" s="152"/>
      <c r="D13" s="152"/>
      <c r="E13" s="152"/>
      <c r="F13" s="153"/>
    </row>
    <row r="14" spans="1:6">
      <c r="A14" s="3">
        <v>1</v>
      </c>
      <c r="B14" s="87" t="s">
        <v>86</v>
      </c>
      <c r="C14" s="3"/>
      <c r="D14" s="3"/>
      <c r="E14" s="17"/>
      <c r="F14" s="17"/>
    </row>
    <row r="15" spans="1:6">
      <c r="A15" s="3">
        <v>2</v>
      </c>
      <c r="B15" s="43" t="s">
        <v>87</v>
      </c>
      <c r="C15" s="3" t="s">
        <v>2</v>
      </c>
      <c r="D15" s="3">
        <v>20.86</v>
      </c>
      <c r="E15" s="17">
        <v>450</v>
      </c>
      <c r="F15" s="17">
        <f>E15*D15</f>
        <v>9387</v>
      </c>
    </row>
    <row r="16" spans="1:6" s="92" customFormat="1">
      <c r="A16" s="3">
        <v>3</v>
      </c>
      <c r="B16" s="87" t="s">
        <v>9</v>
      </c>
      <c r="C16" s="3"/>
      <c r="D16" s="3"/>
      <c r="E16" s="17">
        <v>0</v>
      </c>
      <c r="F16" s="17">
        <f t="shared" ref="F16:F71" si="0">E16*D16</f>
        <v>0</v>
      </c>
    </row>
    <row r="17" spans="1:6" s="92" customFormat="1">
      <c r="A17" s="3">
        <v>4</v>
      </c>
      <c r="B17" s="4" t="s">
        <v>115</v>
      </c>
      <c r="C17" s="3" t="s">
        <v>2</v>
      </c>
      <c r="D17" s="3">
        <v>20.86</v>
      </c>
      <c r="E17" s="17">
        <v>35</v>
      </c>
      <c r="F17" s="17">
        <f t="shared" si="0"/>
        <v>730.1</v>
      </c>
    </row>
    <row r="18" spans="1:6" s="92" customFormat="1">
      <c r="A18" s="3">
        <v>5</v>
      </c>
      <c r="B18" s="4" t="s">
        <v>116</v>
      </c>
      <c r="C18" s="3" t="s">
        <v>2</v>
      </c>
      <c r="D18" s="3">
        <v>20.86</v>
      </c>
      <c r="E18" s="17">
        <v>260</v>
      </c>
      <c r="F18" s="17">
        <f t="shared" si="0"/>
        <v>5423.5999999999995</v>
      </c>
    </row>
    <row r="19" spans="1:6" s="92" customFormat="1">
      <c r="A19" s="3">
        <v>6</v>
      </c>
      <c r="B19" s="4" t="s">
        <v>64</v>
      </c>
      <c r="C19" s="3" t="s">
        <v>2</v>
      </c>
      <c r="D19" s="3">
        <v>20.86</v>
      </c>
      <c r="E19" s="17">
        <v>280</v>
      </c>
      <c r="F19" s="17">
        <f t="shared" si="0"/>
        <v>5840.8</v>
      </c>
    </row>
    <row r="20" spans="1:6" s="92" customFormat="1">
      <c r="A20" s="3">
        <v>7</v>
      </c>
      <c r="B20" s="4" t="s">
        <v>80</v>
      </c>
      <c r="C20" s="3" t="s">
        <v>104</v>
      </c>
      <c r="D20" s="16">
        <v>17.18</v>
      </c>
      <c r="E20" s="17">
        <v>120</v>
      </c>
      <c r="F20" s="17">
        <f t="shared" si="0"/>
        <v>2061.6</v>
      </c>
    </row>
    <row r="21" spans="1:6" s="92" customFormat="1">
      <c r="A21" s="3">
        <v>8</v>
      </c>
      <c r="B21" s="89" t="s">
        <v>7</v>
      </c>
      <c r="C21" s="22"/>
      <c r="D21" s="26"/>
      <c r="E21" s="27"/>
      <c r="F21" s="17">
        <f t="shared" si="0"/>
        <v>0</v>
      </c>
    </row>
    <row r="22" spans="1:6" s="92" customFormat="1">
      <c r="A22" s="3">
        <v>9</v>
      </c>
      <c r="B22" s="4" t="s">
        <v>117</v>
      </c>
      <c r="C22" s="12" t="s">
        <v>2</v>
      </c>
      <c r="D22" s="16">
        <v>43.12</v>
      </c>
      <c r="E22" s="17">
        <v>40</v>
      </c>
      <c r="F22" s="17">
        <f t="shared" si="0"/>
        <v>1724.8</v>
      </c>
    </row>
    <row r="23" spans="1:6" s="92" customFormat="1">
      <c r="A23" s="3">
        <v>10</v>
      </c>
      <c r="B23" s="4" t="s">
        <v>95</v>
      </c>
      <c r="C23" s="12" t="s">
        <v>2</v>
      </c>
      <c r="D23" s="16">
        <v>43.12</v>
      </c>
      <c r="E23" s="17">
        <v>300</v>
      </c>
      <c r="F23" s="17">
        <f t="shared" si="0"/>
        <v>12936</v>
      </c>
    </row>
    <row r="24" spans="1:6" s="92" customFormat="1">
      <c r="A24" s="3">
        <v>11</v>
      </c>
      <c r="B24" s="4" t="s">
        <v>11</v>
      </c>
      <c r="C24" s="12" t="s">
        <v>2</v>
      </c>
      <c r="D24" s="16">
        <v>43.12</v>
      </c>
      <c r="E24" s="17">
        <v>40</v>
      </c>
      <c r="F24" s="17">
        <f t="shared" si="0"/>
        <v>1724.8</v>
      </c>
    </row>
    <row r="25" spans="1:6" s="92" customFormat="1">
      <c r="A25" s="3">
        <v>12</v>
      </c>
      <c r="B25" s="4" t="s">
        <v>79</v>
      </c>
      <c r="C25" s="12" t="s">
        <v>2</v>
      </c>
      <c r="D25" s="16">
        <v>43.12</v>
      </c>
      <c r="E25" s="17">
        <v>180</v>
      </c>
      <c r="F25" s="17">
        <f t="shared" si="0"/>
        <v>7761.5999999999995</v>
      </c>
    </row>
    <row r="26" spans="1:6">
      <c r="A26" s="3">
        <v>13</v>
      </c>
      <c r="B26" s="4" t="s">
        <v>11</v>
      </c>
      <c r="C26" s="3" t="s">
        <v>2</v>
      </c>
      <c r="D26" s="16">
        <v>43.12</v>
      </c>
      <c r="E26" s="17">
        <v>40</v>
      </c>
      <c r="F26" s="17">
        <f t="shared" si="0"/>
        <v>1724.8</v>
      </c>
    </row>
    <row r="27" spans="1:6">
      <c r="A27" s="3">
        <v>14</v>
      </c>
      <c r="B27" s="4" t="s">
        <v>17</v>
      </c>
      <c r="C27" s="3" t="s">
        <v>2</v>
      </c>
      <c r="D27" s="16">
        <v>43.12</v>
      </c>
      <c r="E27" s="17">
        <v>170</v>
      </c>
      <c r="F27" s="17">
        <f t="shared" si="0"/>
        <v>7330.4</v>
      </c>
    </row>
    <row r="28" spans="1:6">
      <c r="A28" s="3">
        <v>15</v>
      </c>
      <c r="B28" s="4" t="s">
        <v>98</v>
      </c>
      <c r="C28" s="3" t="s">
        <v>8</v>
      </c>
      <c r="D28" s="16">
        <v>1</v>
      </c>
      <c r="E28" s="17">
        <v>3000</v>
      </c>
      <c r="F28" s="17">
        <f t="shared" si="0"/>
        <v>3000</v>
      </c>
    </row>
    <row r="29" spans="1:6" ht="15" customHeight="1">
      <c r="A29" s="3">
        <v>16</v>
      </c>
      <c r="B29" s="137" t="s">
        <v>85</v>
      </c>
      <c r="C29" s="138"/>
      <c r="D29" s="138"/>
      <c r="E29" s="139"/>
      <c r="F29" s="17">
        <f t="shared" si="0"/>
        <v>0</v>
      </c>
    </row>
    <row r="30" spans="1:6">
      <c r="A30" s="3">
        <v>17</v>
      </c>
      <c r="B30" s="87" t="s">
        <v>86</v>
      </c>
      <c r="C30" s="3"/>
      <c r="D30" s="3"/>
      <c r="E30" s="17"/>
      <c r="F30" s="17">
        <f t="shared" si="0"/>
        <v>0</v>
      </c>
    </row>
    <row r="31" spans="1:6">
      <c r="A31" s="3">
        <v>18</v>
      </c>
      <c r="B31" s="43" t="s">
        <v>87</v>
      </c>
      <c r="C31" s="3" t="s">
        <v>2</v>
      </c>
      <c r="D31" s="3">
        <v>13.74</v>
      </c>
      <c r="E31" s="17">
        <v>450</v>
      </c>
      <c r="F31" s="17">
        <f t="shared" si="0"/>
        <v>6183</v>
      </c>
    </row>
    <row r="32" spans="1:6" s="92" customFormat="1">
      <c r="A32" s="3">
        <v>19</v>
      </c>
      <c r="B32" s="87" t="s">
        <v>9</v>
      </c>
      <c r="C32" s="3"/>
      <c r="D32" s="16"/>
      <c r="E32" s="17"/>
      <c r="F32" s="17">
        <f t="shared" si="0"/>
        <v>0</v>
      </c>
    </row>
    <row r="33" spans="1:6" s="92" customFormat="1">
      <c r="A33" s="3">
        <v>20</v>
      </c>
      <c r="B33" s="4" t="s">
        <v>63</v>
      </c>
      <c r="C33" s="3" t="s">
        <v>2</v>
      </c>
      <c r="D33" s="16">
        <v>13.74</v>
      </c>
      <c r="E33" s="17">
        <v>35</v>
      </c>
      <c r="F33" s="17">
        <f t="shared" si="0"/>
        <v>480.90000000000003</v>
      </c>
    </row>
    <row r="34" spans="1:6" s="92" customFormat="1">
      <c r="A34" s="3">
        <v>21</v>
      </c>
      <c r="B34" s="4" t="s">
        <v>116</v>
      </c>
      <c r="C34" s="3" t="s">
        <v>2</v>
      </c>
      <c r="D34" s="16">
        <v>13.74</v>
      </c>
      <c r="E34" s="17">
        <v>260</v>
      </c>
      <c r="F34" s="17">
        <f t="shared" si="0"/>
        <v>3572.4</v>
      </c>
    </row>
    <row r="35" spans="1:6" s="92" customFormat="1">
      <c r="A35" s="3">
        <v>22</v>
      </c>
      <c r="B35" s="4" t="s">
        <v>64</v>
      </c>
      <c r="C35" s="3" t="s">
        <v>2</v>
      </c>
      <c r="D35" s="16">
        <v>13.74</v>
      </c>
      <c r="E35" s="17">
        <v>280</v>
      </c>
      <c r="F35" s="17">
        <f t="shared" si="0"/>
        <v>3847.2000000000003</v>
      </c>
    </row>
    <row r="36" spans="1:6" s="92" customFormat="1">
      <c r="A36" s="3">
        <v>23</v>
      </c>
      <c r="B36" s="4" t="s">
        <v>80</v>
      </c>
      <c r="C36" s="3" t="s">
        <v>104</v>
      </c>
      <c r="D36" s="16">
        <v>13</v>
      </c>
      <c r="E36" s="17">
        <v>120</v>
      </c>
      <c r="F36" s="17">
        <f t="shared" si="0"/>
        <v>1560</v>
      </c>
    </row>
    <row r="37" spans="1:6" s="92" customFormat="1">
      <c r="A37" s="3">
        <v>24</v>
      </c>
      <c r="B37" s="89" t="s">
        <v>7</v>
      </c>
      <c r="C37" s="22"/>
      <c r="D37" s="26"/>
      <c r="E37" s="27"/>
      <c r="F37" s="17">
        <f t="shared" si="0"/>
        <v>0</v>
      </c>
    </row>
    <row r="38" spans="1:6" s="92" customFormat="1">
      <c r="A38" s="3">
        <v>25</v>
      </c>
      <c r="B38" s="4" t="s">
        <v>11</v>
      </c>
      <c r="C38" s="12" t="s">
        <v>2</v>
      </c>
      <c r="D38" s="16">
        <v>35.07</v>
      </c>
      <c r="E38" s="17">
        <v>40</v>
      </c>
      <c r="F38" s="17">
        <f t="shared" si="0"/>
        <v>1402.8</v>
      </c>
    </row>
    <row r="39" spans="1:6" s="92" customFormat="1">
      <c r="A39" s="3">
        <v>26</v>
      </c>
      <c r="B39" s="4" t="s">
        <v>95</v>
      </c>
      <c r="C39" s="12" t="s">
        <v>2</v>
      </c>
      <c r="D39" s="16">
        <v>35.07</v>
      </c>
      <c r="E39" s="17">
        <v>300</v>
      </c>
      <c r="F39" s="17">
        <f t="shared" si="0"/>
        <v>10521</v>
      </c>
    </row>
    <row r="40" spans="1:6" s="92" customFormat="1">
      <c r="A40" s="3">
        <v>27</v>
      </c>
      <c r="B40" s="4" t="s">
        <v>11</v>
      </c>
      <c r="C40" s="12" t="s">
        <v>2</v>
      </c>
      <c r="D40" s="16">
        <v>35.07</v>
      </c>
      <c r="E40" s="17">
        <v>40</v>
      </c>
      <c r="F40" s="17">
        <f t="shared" si="0"/>
        <v>1402.8</v>
      </c>
    </row>
    <row r="41" spans="1:6" s="92" customFormat="1">
      <c r="A41" s="3">
        <v>28</v>
      </c>
      <c r="B41" s="4" t="s">
        <v>79</v>
      </c>
      <c r="C41" s="12" t="s">
        <v>2</v>
      </c>
      <c r="D41" s="16">
        <v>35.07</v>
      </c>
      <c r="E41" s="17">
        <v>180</v>
      </c>
      <c r="F41" s="17">
        <f t="shared" si="0"/>
        <v>6312.6</v>
      </c>
    </row>
    <row r="42" spans="1:6">
      <c r="A42" s="3">
        <v>29</v>
      </c>
      <c r="B42" s="4" t="s">
        <v>11</v>
      </c>
      <c r="C42" s="3" t="s">
        <v>2</v>
      </c>
      <c r="D42" s="16">
        <v>35.07</v>
      </c>
      <c r="E42" s="17">
        <v>40</v>
      </c>
      <c r="F42" s="17">
        <f t="shared" si="0"/>
        <v>1402.8</v>
      </c>
    </row>
    <row r="43" spans="1:6">
      <c r="A43" s="3">
        <v>30</v>
      </c>
      <c r="B43" s="4" t="s">
        <v>17</v>
      </c>
      <c r="C43" s="3" t="s">
        <v>2</v>
      </c>
      <c r="D43" s="16">
        <v>35.07</v>
      </c>
      <c r="E43" s="17">
        <v>170</v>
      </c>
      <c r="F43" s="17">
        <f t="shared" si="0"/>
        <v>5961.9</v>
      </c>
    </row>
    <row r="44" spans="1:6">
      <c r="A44" s="3">
        <v>31</v>
      </c>
      <c r="B44" s="4" t="s">
        <v>88</v>
      </c>
      <c r="C44" s="3" t="s">
        <v>8</v>
      </c>
      <c r="D44" s="16">
        <v>1</v>
      </c>
      <c r="E44" s="17">
        <v>3000</v>
      </c>
      <c r="F44" s="17">
        <f t="shared" si="0"/>
        <v>3000</v>
      </c>
    </row>
    <row r="45" spans="1:6" ht="15" customHeight="1">
      <c r="A45" s="3">
        <v>32</v>
      </c>
      <c r="B45" s="137" t="s">
        <v>66</v>
      </c>
      <c r="C45" s="138"/>
      <c r="D45" s="138"/>
      <c r="E45" s="138"/>
      <c r="F45" s="17">
        <f t="shared" si="0"/>
        <v>0</v>
      </c>
    </row>
    <row r="46" spans="1:6">
      <c r="A46" s="3">
        <v>33</v>
      </c>
      <c r="B46" s="87" t="s">
        <v>86</v>
      </c>
      <c r="C46" s="3"/>
      <c r="D46" s="3"/>
      <c r="E46" s="17"/>
      <c r="F46" s="17">
        <f t="shared" si="0"/>
        <v>0</v>
      </c>
    </row>
    <row r="47" spans="1:6">
      <c r="A47" s="3">
        <v>34</v>
      </c>
      <c r="B47" s="43" t="s">
        <v>87</v>
      </c>
      <c r="C47" s="3" t="s">
        <v>2</v>
      </c>
      <c r="D47" s="3">
        <v>15.25</v>
      </c>
      <c r="E47" s="17">
        <v>450</v>
      </c>
      <c r="F47" s="17">
        <f t="shared" si="0"/>
        <v>6862.5</v>
      </c>
    </row>
    <row r="48" spans="1:6" s="92" customFormat="1">
      <c r="A48" s="3">
        <v>35</v>
      </c>
      <c r="B48" s="87" t="s">
        <v>9</v>
      </c>
      <c r="C48" s="3"/>
      <c r="D48" s="16"/>
      <c r="E48" s="17"/>
      <c r="F48" s="17">
        <f t="shared" si="0"/>
        <v>0</v>
      </c>
    </row>
    <row r="49" spans="1:6" s="92" customFormat="1">
      <c r="A49" s="3">
        <v>36</v>
      </c>
      <c r="B49" s="4" t="s">
        <v>63</v>
      </c>
      <c r="C49" s="3" t="s">
        <v>2</v>
      </c>
      <c r="D49" s="16">
        <v>15.25</v>
      </c>
      <c r="E49" s="17">
        <v>35</v>
      </c>
      <c r="F49" s="17">
        <f t="shared" si="0"/>
        <v>533.75</v>
      </c>
    </row>
    <row r="50" spans="1:6" s="92" customFormat="1">
      <c r="A50" s="3">
        <v>37</v>
      </c>
      <c r="B50" s="4" t="s">
        <v>64</v>
      </c>
      <c r="C50" s="3" t="s">
        <v>2</v>
      </c>
      <c r="D50" s="16">
        <v>7.6</v>
      </c>
      <c r="E50" s="17">
        <v>280</v>
      </c>
      <c r="F50" s="17">
        <f t="shared" si="0"/>
        <v>2128</v>
      </c>
    </row>
    <row r="51" spans="1:6" s="92" customFormat="1">
      <c r="A51" s="3">
        <v>38</v>
      </c>
      <c r="B51" s="4" t="s">
        <v>89</v>
      </c>
      <c r="C51" s="3" t="s">
        <v>2</v>
      </c>
      <c r="D51" s="16">
        <v>7.6</v>
      </c>
      <c r="E51" s="17">
        <v>700</v>
      </c>
      <c r="F51" s="17">
        <f t="shared" si="0"/>
        <v>5320</v>
      </c>
    </row>
    <row r="52" spans="1:6" s="92" customFormat="1">
      <c r="A52" s="3">
        <v>39</v>
      </c>
      <c r="B52" s="4" t="s">
        <v>80</v>
      </c>
      <c r="C52" s="3" t="s">
        <v>104</v>
      </c>
      <c r="D52" s="16">
        <v>13.6</v>
      </c>
      <c r="E52" s="17">
        <v>120</v>
      </c>
      <c r="F52" s="17">
        <f t="shared" si="0"/>
        <v>1632</v>
      </c>
    </row>
    <row r="53" spans="1:6" s="92" customFormat="1">
      <c r="A53" s="3">
        <v>40</v>
      </c>
      <c r="B53" s="89" t="s">
        <v>7</v>
      </c>
      <c r="C53" s="22"/>
      <c r="D53" s="26"/>
      <c r="E53" s="27"/>
      <c r="F53" s="17">
        <f t="shared" si="0"/>
        <v>0</v>
      </c>
    </row>
    <row r="54" spans="1:6" s="92" customFormat="1">
      <c r="A54" s="3">
        <v>41</v>
      </c>
      <c r="B54" s="4" t="s">
        <v>118</v>
      </c>
      <c r="C54" s="12" t="s">
        <v>2</v>
      </c>
      <c r="D54" s="16">
        <v>40.799999999999997</v>
      </c>
      <c r="E54" s="17">
        <v>40</v>
      </c>
      <c r="F54" s="17">
        <f t="shared" si="0"/>
        <v>1632</v>
      </c>
    </row>
    <row r="55" spans="1:6" s="92" customFormat="1">
      <c r="A55" s="3">
        <v>42</v>
      </c>
      <c r="B55" s="4" t="s">
        <v>95</v>
      </c>
      <c r="C55" s="12" t="s">
        <v>2</v>
      </c>
      <c r="D55" s="16">
        <v>40.799999999999997</v>
      </c>
      <c r="E55" s="17">
        <v>300</v>
      </c>
      <c r="F55" s="17">
        <f t="shared" si="0"/>
        <v>12240</v>
      </c>
    </row>
    <row r="56" spans="1:6" s="92" customFormat="1">
      <c r="A56" s="3">
        <v>43</v>
      </c>
      <c r="B56" s="4" t="s">
        <v>100</v>
      </c>
      <c r="C56" s="12" t="s">
        <v>101</v>
      </c>
      <c r="D56" s="16">
        <v>2.69</v>
      </c>
      <c r="E56" s="17">
        <v>450</v>
      </c>
      <c r="F56" s="17">
        <f t="shared" si="0"/>
        <v>1210.5</v>
      </c>
    </row>
    <row r="57" spans="1:6" s="92" customFormat="1">
      <c r="A57" s="3">
        <v>44</v>
      </c>
      <c r="B57" s="4" t="s">
        <v>11</v>
      </c>
      <c r="C57" s="12" t="s">
        <v>2</v>
      </c>
      <c r="D57" s="16">
        <v>40.799999999999997</v>
      </c>
      <c r="E57" s="17">
        <v>40</v>
      </c>
      <c r="F57" s="17">
        <f t="shared" si="0"/>
        <v>1632</v>
      </c>
    </row>
    <row r="58" spans="1:6" s="92" customFormat="1">
      <c r="A58" s="3">
        <v>45</v>
      </c>
      <c r="B58" s="4" t="s">
        <v>79</v>
      </c>
      <c r="C58" s="12" t="s">
        <v>2</v>
      </c>
      <c r="D58" s="16">
        <v>40.799999999999997</v>
      </c>
      <c r="E58" s="17">
        <v>180</v>
      </c>
      <c r="F58" s="17">
        <f t="shared" si="0"/>
        <v>7343.9999999999991</v>
      </c>
    </row>
    <row r="59" spans="1:6">
      <c r="A59" s="3">
        <v>46</v>
      </c>
      <c r="B59" s="4" t="s">
        <v>11</v>
      </c>
      <c r="C59" s="3" t="s">
        <v>2</v>
      </c>
      <c r="D59" s="16">
        <v>40.799999999999997</v>
      </c>
      <c r="E59" s="17">
        <v>40</v>
      </c>
      <c r="F59" s="17">
        <f t="shared" si="0"/>
        <v>1632</v>
      </c>
    </row>
    <row r="60" spans="1:6">
      <c r="A60" s="3">
        <v>47</v>
      </c>
      <c r="B60" s="4" t="s">
        <v>17</v>
      </c>
      <c r="C60" s="3" t="s">
        <v>2</v>
      </c>
      <c r="D60" s="16">
        <v>40.799999999999997</v>
      </c>
      <c r="E60" s="17">
        <v>170</v>
      </c>
      <c r="F60" s="17">
        <f t="shared" si="0"/>
        <v>6935.9999999999991</v>
      </c>
    </row>
    <row r="61" spans="1:6">
      <c r="A61" s="3">
        <v>48</v>
      </c>
      <c r="B61" s="4" t="s">
        <v>88</v>
      </c>
      <c r="C61" s="3" t="s">
        <v>8</v>
      </c>
      <c r="D61" s="16">
        <v>1</v>
      </c>
      <c r="E61" s="17">
        <v>3000</v>
      </c>
      <c r="F61" s="17">
        <f t="shared" si="0"/>
        <v>3000</v>
      </c>
    </row>
    <row r="62" spans="1:6" ht="15" customHeight="1">
      <c r="A62" s="3">
        <v>49</v>
      </c>
      <c r="B62" s="137" t="s">
        <v>67</v>
      </c>
      <c r="C62" s="138"/>
      <c r="D62" s="138"/>
      <c r="E62" s="139"/>
      <c r="F62" s="17">
        <f t="shared" si="0"/>
        <v>0</v>
      </c>
    </row>
    <row r="63" spans="1:6">
      <c r="A63" s="3">
        <v>50</v>
      </c>
      <c r="B63" s="87" t="s">
        <v>86</v>
      </c>
      <c r="C63" s="3"/>
      <c r="D63" s="3"/>
      <c r="E63" s="17"/>
      <c r="F63" s="17">
        <f t="shared" si="0"/>
        <v>0</v>
      </c>
    </row>
    <row r="64" spans="1:6">
      <c r="A64" s="3">
        <v>51</v>
      </c>
      <c r="B64" s="43" t="s">
        <v>87</v>
      </c>
      <c r="C64" s="3" t="s">
        <v>2</v>
      </c>
      <c r="D64" s="3">
        <v>10.52</v>
      </c>
      <c r="E64" s="17">
        <v>450</v>
      </c>
      <c r="F64" s="17">
        <f t="shared" si="0"/>
        <v>4734</v>
      </c>
    </row>
    <row r="65" spans="1:6" s="92" customFormat="1">
      <c r="A65" s="3">
        <v>52</v>
      </c>
      <c r="B65" s="87" t="s">
        <v>9</v>
      </c>
      <c r="C65" s="3"/>
      <c r="D65" s="16"/>
      <c r="E65" s="17"/>
      <c r="F65" s="17">
        <f t="shared" si="0"/>
        <v>0</v>
      </c>
    </row>
    <row r="66" spans="1:6" s="92" customFormat="1">
      <c r="A66" s="3">
        <v>53</v>
      </c>
      <c r="B66" s="4" t="s">
        <v>63</v>
      </c>
      <c r="C66" s="3" t="s">
        <v>2</v>
      </c>
      <c r="D66" s="16">
        <v>10.52</v>
      </c>
      <c r="E66" s="17">
        <v>35</v>
      </c>
      <c r="F66" s="17">
        <f t="shared" si="0"/>
        <v>368.2</v>
      </c>
    </row>
    <row r="67" spans="1:6" s="92" customFormat="1">
      <c r="A67" s="3">
        <v>54</v>
      </c>
      <c r="B67" s="4" t="s">
        <v>90</v>
      </c>
      <c r="C67" s="3" t="s">
        <v>2</v>
      </c>
      <c r="D67" s="16">
        <v>10.52</v>
      </c>
      <c r="E67" s="17">
        <v>700</v>
      </c>
      <c r="F67" s="17">
        <f t="shared" si="0"/>
        <v>7364</v>
      </c>
    </row>
    <row r="68" spans="1:6" s="92" customFormat="1">
      <c r="A68" s="3">
        <v>55</v>
      </c>
      <c r="B68" s="4" t="s">
        <v>80</v>
      </c>
      <c r="C68" s="3" t="s">
        <v>104</v>
      </c>
      <c r="D68" s="16">
        <v>8.5</v>
      </c>
      <c r="E68" s="17">
        <v>120</v>
      </c>
      <c r="F68" s="17">
        <f t="shared" si="0"/>
        <v>1020</v>
      </c>
    </row>
    <row r="69" spans="1:6" s="92" customFormat="1">
      <c r="A69" s="3">
        <v>56</v>
      </c>
      <c r="B69" s="89" t="s">
        <v>7</v>
      </c>
      <c r="C69" s="22"/>
      <c r="D69" s="26"/>
      <c r="E69" s="27"/>
      <c r="F69" s="17">
        <f t="shared" si="0"/>
        <v>0</v>
      </c>
    </row>
    <row r="70" spans="1:6" s="92" customFormat="1">
      <c r="A70" s="3">
        <v>57</v>
      </c>
      <c r="B70" s="4" t="s">
        <v>117</v>
      </c>
      <c r="C70" s="12" t="s">
        <v>2</v>
      </c>
      <c r="D70" s="16">
        <v>7.32</v>
      </c>
      <c r="E70" s="17">
        <v>40</v>
      </c>
      <c r="F70" s="17">
        <f t="shared" si="0"/>
        <v>292.8</v>
      </c>
    </row>
    <row r="71" spans="1:6" s="92" customFormat="1">
      <c r="A71" s="3">
        <v>58</v>
      </c>
      <c r="B71" s="4" t="s">
        <v>95</v>
      </c>
      <c r="C71" s="12" t="s">
        <v>2</v>
      </c>
      <c r="D71" s="16">
        <v>7.32</v>
      </c>
      <c r="E71" s="17">
        <v>300</v>
      </c>
      <c r="F71" s="17">
        <f t="shared" si="0"/>
        <v>2196</v>
      </c>
    </row>
    <row r="72" spans="1:6" s="92" customFormat="1">
      <c r="A72" s="3">
        <v>59</v>
      </c>
      <c r="B72" s="4" t="s">
        <v>11</v>
      </c>
      <c r="C72" s="12" t="s">
        <v>2</v>
      </c>
      <c r="D72" s="16">
        <v>24.4</v>
      </c>
      <c r="E72" s="17">
        <v>40</v>
      </c>
      <c r="F72" s="17">
        <f t="shared" ref="F72:F117" si="1">E72*D72</f>
        <v>976</v>
      </c>
    </row>
    <row r="73" spans="1:6" s="92" customFormat="1">
      <c r="A73" s="3">
        <v>60</v>
      </c>
      <c r="B73" s="4" t="s">
        <v>79</v>
      </c>
      <c r="C73" s="12" t="s">
        <v>2</v>
      </c>
      <c r="D73" s="16">
        <v>24.4</v>
      </c>
      <c r="E73" s="17">
        <v>180</v>
      </c>
      <c r="F73" s="17">
        <f t="shared" si="1"/>
        <v>4392</v>
      </c>
    </row>
    <row r="74" spans="1:6">
      <c r="A74" s="3">
        <v>61</v>
      </c>
      <c r="B74" s="4" t="s">
        <v>11</v>
      </c>
      <c r="C74" s="3" t="s">
        <v>2</v>
      </c>
      <c r="D74" s="16">
        <v>24.4</v>
      </c>
      <c r="E74" s="17">
        <v>40</v>
      </c>
      <c r="F74" s="17">
        <f t="shared" si="1"/>
        <v>976</v>
      </c>
    </row>
    <row r="75" spans="1:6">
      <c r="A75" s="3">
        <v>62</v>
      </c>
      <c r="B75" s="4" t="s">
        <v>17</v>
      </c>
      <c r="C75" s="3" t="s">
        <v>2</v>
      </c>
      <c r="D75" s="16">
        <v>24.4</v>
      </c>
      <c r="E75" s="17">
        <v>170</v>
      </c>
      <c r="F75" s="17">
        <f t="shared" si="1"/>
        <v>4148</v>
      </c>
    </row>
    <row r="76" spans="1:6" s="10" customFormat="1">
      <c r="A76" s="3">
        <v>63</v>
      </c>
      <c r="B76" s="137" t="s">
        <v>68</v>
      </c>
      <c r="C76" s="138"/>
      <c r="D76" s="138"/>
      <c r="E76" s="139"/>
      <c r="F76" s="17">
        <f t="shared" si="1"/>
        <v>0</v>
      </c>
    </row>
    <row r="77" spans="1:6" s="10" customFormat="1">
      <c r="A77" s="3">
        <v>64</v>
      </c>
      <c r="B77" s="87" t="s">
        <v>9</v>
      </c>
      <c r="C77" s="3"/>
      <c r="D77" s="16"/>
      <c r="E77" s="17"/>
      <c r="F77" s="17">
        <f t="shared" si="1"/>
        <v>0</v>
      </c>
    </row>
    <row r="78" spans="1:6" s="10" customFormat="1">
      <c r="A78" s="3">
        <v>65</v>
      </c>
      <c r="B78" s="4" t="s">
        <v>63</v>
      </c>
      <c r="C78" s="3" t="s">
        <v>2</v>
      </c>
      <c r="D78" s="16">
        <v>3.68</v>
      </c>
      <c r="E78" s="17">
        <v>35</v>
      </c>
      <c r="F78" s="17">
        <f t="shared" si="1"/>
        <v>128.80000000000001</v>
      </c>
    </row>
    <row r="79" spans="1:6" s="10" customFormat="1">
      <c r="A79" s="3">
        <v>66</v>
      </c>
      <c r="B79" s="43" t="s">
        <v>65</v>
      </c>
      <c r="C79" s="3" t="s">
        <v>2</v>
      </c>
      <c r="D79" s="16">
        <v>3.68</v>
      </c>
      <c r="E79" s="17">
        <v>700</v>
      </c>
      <c r="F79" s="17">
        <f t="shared" si="1"/>
        <v>2576</v>
      </c>
    </row>
    <row r="80" spans="1:6" s="10" customFormat="1">
      <c r="A80" s="3">
        <v>67</v>
      </c>
      <c r="B80" s="43" t="s">
        <v>81</v>
      </c>
      <c r="C80" s="3" t="s">
        <v>2</v>
      </c>
      <c r="D80" s="16">
        <v>8.5</v>
      </c>
      <c r="E80" s="17">
        <v>160</v>
      </c>
      <c r="F80" s="17">
        <f t="shared" si="1"/>
        <v>1360</v>
      </c>
    </row>
    <row r="81" spans="1:6" s="10" customFormat="1">
      <c r="A81" s="3">
        <v>68</v>
      </c>
      <c r="B81" s="89" t="s">
        <v>7</v>
      </c>
      <c r="C81" s="22"/>
      <c r="D81" s="26"/>
      <c r="E81" s="27"/>
      <c r="F81" s="17">
        <f t="shared" si="1"/>
        <v>0</v>
      </c>
    </row>
    <row r="82" spans="1:6" s="10" customFormat="1">
      <c r="A82" s="3">
        <v>69</v>
      </c>
      <c r="B82" s="4" t="s">
        <v>11</v>
      </c>
      <c r="C82" s="12" t="s">
        <v>2</v>
      </c>
      <c r="D82" s="16">
        <v>17</v>
      </c>
      <c r="E82" s="17">
        <v>40</v>
      </c>
      <c r="F82" s="17">
        <f t="shared" si="1"/>
        <v>680</v>
      </c>
    </row>
    <row r="83" spans="1:6" s="10" customFormat="1">
      <c r="A83" s="3">
        <v>70</v>
      </c>
      <c r="B83" s="4" t="s">
        <v>69</v>
      </c>
      <c r="C83" s="3" t="s">
        <v>2</v>
      </c>
      <c r="D83" s="16">
        <v>17</v>
      </c>
      <c r="E83" s="17">
        <v>120</v>
      </c>
      <c r="F83" s="17">
        <f t="shared" si="1"/>
        <v>2040</v>
      </c>
    </row>
    <row r="84" spans="1:6" s="10" customFormat="1">
      <c r="A84" s="3">
        <v>71</v>
      </c>
      <c r="B84" s="4" t="s">
        <v>91</v>
      </c>
      <c r="C84" s="3" t="s">
        <v>8</v>
      </c>
      <c r="D84" s="16">
        <v>1</v>
      </c>
      <c r="E84" s="17">
        <v>2500</v>
      </c>
      <c r="F84" s="17">
        <f t="shared" si="1"/>
        <v>2500</v>
      </c>
    </row>
    <row r="85" spans="1:6" s="10" customFormat="1">
      <c r="A85" s="3">
        <v>72</v>
      </c>
      <c r="B85" s="4" t="s">
        <v>105</v>
      </c>
      <c r="C85" s="3" t="s">
        <v>8</v>
      </c>
      <c r="D85" s="16">
        <v>1</v>
      </c>
      <c r="E85" s="17">
        <v>700</v>
      </c>
      <c r="F85" s="17">
        <f t="shared" si="1"/>
        <v>700</v>
      </c>
    </row>
    <row r="86" spans="1:6" s="10" customFormat="1">
      <c r="A86" s="3">
        <v>73</v>
      </c>
      <c r="B86" s="4" t="s">
        <v>92</v>
      </c>
      <c r="C86" s="3" t="s">
        <v>2</v>
      </c>
      <c r="D86" s="16">
        <v>3</v>
      </c>
      <c r="E86" s="17">
        <v>700</v>
      </c>
      <c r="F86" s="17">
        <f t="shared" si="1"/>
        <v>2100</v>
      </c>
    </row>
    <row r="87" spans="1:6" s="10" customFormat="1">
      <c r="A87" s="3">
        <v>74</v>
      </c>
      <c r="B87" s="87" t="s">
        <v>22</v>
      </c>
      <c r="C87" s="3"/>
      <c r="D87" s="16"/>
      <c r="E87" s="17"/>
      <c r="F87" s="17">
        <f t="shared" si="1"/>
        <v>0</v>
      </c>
    </row>
    <row r="88" spans="1:6" s="10" customFormat="1">
      <c r="A88" s="3">
        <v>75</v>
      </c>
      <c r="B88" s="4" t="s">
        <v>26</v>
      </c>
      <c r="C88" s="3" t="s">
        <v>2</v>
      </c>
      <c r="D88" s="16">
        <v>3.68</v>
      </c>
      <c r="E88" s="17">
        <v>40</v>
      </c>
      <c r="F88" s="17">
        <f t="shared" si="1"/>
        <v>147.20000000000002</v>
      </c>
    </row>
    <row r="89" spans="1:6" s="10" customFormat="1">
      <c r="A89" s="3">
        <v>76</v>
      </c>
      <c r="B89" s="4" t="s">
        <v>62</v>
      </c>
      <c r="C89" s="3" t="s">
        <v>2</v>
      </c>
      <c r="D89" s="16">
        <v>3.68</v>
      </c>
      <c r="E89" s="17">
        <v>180</v>
      </c>
      <c r="F89" s="17">
        <f t="shared" si="1"/>
        <v>662.4</v>
      </c>
    </row>
    <row r="90" spans="1:6" s="10" customFormat="1">
      <c r="A90" s="3">
        <v>77</v>
      </c>
      <c r="B90" s="4" t="s">
        <v>26</v>
      </c>
      <c r="C90" s="3" t="s">
        <v>2</v>
      </c>
      <c r="D90" s="16">
        <v>3.68</v>
      </c>
      <c r="E90" s="17">
        <v>40</v>
      </c>
      <c r="F90" s="17">
        <f t="shared" si="1"/>
        <v>147.20000000000002</v>
      </c>
    </row>
    <row r="91" spans="1:6" s="10" customFormat="1">
      <c r="A91" s="3">
        <v>78</v>
      </c>
      <c r="B91" s="4" t="s">
        <v>27</v>
      </c>
      <c r="C91" s="3" t="s">
        <v>2</v>
      </c>
      <c r="D91" s="16">
        <v>3.68</v>
      </c>
      <c r="E91" s="17">
        <v>160</v>
      </c>
      <c r="F91" s="17">
        <f t="shared" si="1"/>
        <v>588.80000000000007</v>
      </c>
    </row>
    <row r="92" spans="1:6" s="35" customFormat="1">
      <c r="A92" s="3">
        <v>79</v>
      </c>
      <c r="B92" s="137" t="s">
        <v>96</v>
      </c>
      <c r="C92" s="138"/>
      <c r="D92" s="138"/>
      <c r="E92" s="139"/>
      <c r="F92" s="17">
        <f t="shared" si="1"/>
        <v>0</v>
      </c>
    </row>
    <row r="93" spans="1:6" s="35" customFormat="1">
      <c r="A93" s="3">
        <v>80</v>
      </c>
      <c r="B93" s="87" t="s">
        <v>9</v>
      </c>
      <c r="C93" s="3"/>
      <c r="D93" s="16"/>
      <c r="E93" s="17"/>
      <c r="F93" s="17">
        <f t="shared" si="1"/>
        <v>0</v>
      </c>
    </row>
    <row r="94" spans="1:6" s="35" customFormat="1">
      <c r="A94" s="3">
        <v>81</v>
      </c>
      <c r="B94" s="43" t="s">
        <v>63</v>
      </c>
      <c r="C94" s="3" t="s">
        <v>2</v>
      </c>
      <c r="D94" s="16">
        <v>6.6</v>
      </c>
      <c r="E94" s="17">
        <v>35</v>
      </c>
      <c r="F94" s="17">
        <f t="shared" si="1"/>
        <v>231</v>
      </c>
    </row>
    <row r="95" spans="1:6" s="35" customFormat="1">
      <c r="A95" s="3">
        <v>82</v>
      </c>
      <c r="B95" s="43" t="s">
        <v>102</v>
      </c>
      <c r="C95" s="3" t="s">
        <v>2</v>
      </c>
      <c r="D95" s="16">
        <v>6.6</v>
      </c>
      <c r="E95" s="17">
        <v>155</v>
      </c>
      <c r="F95" s="17">
        <f t="shared" si="1"/>
        <v>1023</v>
      </c>
    </row>
    <row r="96" spans="1:6" s="35" customFormat="1">
      <c r="A96" s="3">
        <v>83</v>
      </c>
      <c r="B96" s="4" t="s">
        <v>93</v>
      </c>
      <c r="C96" s="3" t="s">
        <v>2</v>
      </c>
      <c r="D96" s="16">
        <v>6.6</v>
      </c>
      <c r="E96" s="17">
        <v>350</v>
      </c>
      <c r="F96" s="17">
        <f t="shared" si="1"/>
        <v>2310</v>
      </c>
    </row>
    <row r="97" spans="1:6" s="35" customFormat="1">
      <c r="A97" s="3">
        <v>84</v>
      </c>
      <c r="B97" s="4" t="s">
        <v>63</v>
      </c>
      <c r="C97" s="3" t="s">
        <v>2</v>
      </c>
      <c r="D97" s="16">
        <v>6.6</v>
      </c>
      <c r="E97" s="17">
        <v>35</v>
      </c>
      <c r="F97" s="17">
        <f t="shared" si="1"/>
        <v>231</v>
      </c>
    </row>
    <row r="98" spans="1:6" s="35" customFormat="1">
      <c r="A98" s="3">
        <v>85</v>
      </c>
      <c r="B98" s="4" t="s">
        <v>89</v>
      </c>
      <c r="C98" s="3" t="s">
        <v>2</v>
      </c>
      <c r="D98" s="16">
        <v>6.6</v>
      </c>
      <c r="E98" s="17">
        <v>700</v>
      </c>
      <c r="F98" s="17">
        <f t="shared" si="1"/>
        <v>4620</v>
      </c>
    </row>
    <row r="99" spans="1:6" s="35" customFormat="1">
      <c r="A99" s="3">
        <v>86</v>
      </c>
      <c r="B99" s="89" t="s">
        <v>7</v>
      </c>
      <c r="C99" s="22"/>
      <c r="D99" s="26"/>
      <c r="E99" s="27"/>
      <c r="F99" s="17">
        <f t="shared" si="1"/>
        <v>0</v>
      </c>
    </row>
    <row r="100" spans="1:6" s="35" customFormat="1">
      <c r="A100" s="3">
        <v>87</v>
      </c>
      <c r="B100" s="90" t="s">
        <v>97</v>
      </c>
      <c r="C100" s="22" t="s">
        <v>2</v>
      </c>
      <c r="D100" s="26">
        <v>5.05</v>
      </c>
      <c r="E100" s="27">
        <v>450</v>
      </c>
      <c r="F100" s="17">
        <f t="shared" si="1"/>
        <v>2272.5</v>
      </c>
    </row>
    <row r="101" spans="1:6" s="35" customFormat="1">
      <c r="A101" s="3">
        <v>88</v>
      </c>
      <c r="B101" s="4" t="s">
        <v>94</v>
      </c>
      <c r="C101" s="12" t="s">
        <v>2</v>
      </c>
      <c r="D101" s="16">
        <v>28.33</v>
      </c>
      <c r="E101" s="17">
        <v>40</v>
      </c>
      <c r="F101" s="17">
        <f t="shared" si="1"/>
        <v>1133.1999999999998</v>
      </c>
    </row>
    <row r="102" spans="1:6" s="35" customFormat="1">
      <c r="A102" s="3">
        <v>89</v>
      </c>
      <c r="B102" s="4" t="s">
        <v>95</v>
      </c>
      <c r="C102" s="12" t="s">
        <v>2</v>
      </c>
      <c r="D102" s="16">
        <v>28.33</v>
      </c>
      <c r="E102" s="17">
        <v>300</v>
      </c>
      <c r="F102" s="17">
        <f t="shared" si="1"/>
        <v>8499</v>
      </c>
    </row>
    <row r="103" spans="1:6" s="35" customFormat="1">
      <c r="A103" s="3">
        <v>90</v>
      </c>
      <c r="B103" s="4" t="s">
        <v>70</v>
      </c>
      <c r="C103" s="12" t="s">
        <v>10</v>
      </c>
      <c r="D103" s="16">
        <v>2.69</v>
      </c>
      <c r="E103" s="17">
        <v>450</v>
      </c>
      <c r="F103" s="17">
        <f t="shared" si="1"/>
        <v>1210.5</v>
      </c>
    </row>
    <row r="104" spans="1:6" s="35" customFormat="1">
      <c r="A104" s="3">
        <v>91</v>
      </c>
      <c r="B104" s="4" t="s">
        <v>71</v>
      </c>
      <c r="C104" s="12" t="s">
        <v>2</v>
      </c>
      <c r="D104" s="16">
        <v>28.33</v>
      </c>
      <c r="E104" s="17">
        <v>700</v>
      </c>
      <c r="F104" s="17">
        <f t="shared" si="1"/>
        <v>19831</v>
      </c>
    </row>
    <row r="105" spans="1:6" s="35" customFormat="1">
      <c r="A105" s="3">
        <v>92</v>
      </c>
      <c r="B105" s="4" t="s">
        <v>98</v>
      </c>
      <c r="C105" s="12" t="s">
        <v>8</v>
      </c>
      <c r="D105" s="16">
        <v>1</v>
      </c>
      <c r="E105" s="17">
        <v>3500</v>
      </c>
      <c r="F105" s="17">
        <f t="shared" si="1"/>
        <v>3500</v>
      </c>
    </row>
    <row r="106" spans="1:6" s="35" customFormat="1">
      <c r="A106" s="3">
        <v>93</v>
      </c>
      <c r="B106" s="87" t="s">
        <v>22</v>
      </c>
      <c r="C106" s="3"/>
      <c r="D106" s="16"/>
      <c r="E106" s="17"/>
      <c r="F106" s="17">
        <f t="shared" si="1"/>
        <v>0</v>
      </c>
    </row>
    <row r="107" spans="1:6" s="35" customFormat="1">
      <c r="A107" s="3">
        <v>94</v>
      </c>
      <c r="B107" s="43" t="s">
        <v>87</v>
      </c>
      <c r="C107" s="3" t="s">
        <v>2</v>
      </c>
      <c r="D107" s="16">
        <v>6.6</v>
      </c>
      <c r="E107" s="17">
        <v>450</v>
      </c>
      <c r="F107" s="17">
        <f t="shared" si="1"/>
        <v>2970</v>
      </c>
    </row>
    <row r="108" spans="1:6" s="35" customFormat="1">
      <c r="A108" s="3">
        <v>95</v>
      </c>
      <c r="B108" s="140" t="s">
        <v>72</v>
      </c>
      <c r="C108" s="141"/>
      <c r="D108" s="141"/>
      <c r="E108" s="142"/>
      <c r="F108" s="17">
        <f t="shared" si="1"/>
        <v>0</v>
      </c>
    </row>
    <row r="109" spans="1:6" s="35" customFormat="1">
      <c r="A109" s="3">
        <v>96</v>
      </c>
      <c r="B109" s="4" t="s">
        <v>73</v>
      </c>
      <c r="C109" s="3" t="s">
        <v>8</v>
      </c>
      <c r="D109" s="16">
        <v>1</v>
      </c>
      <c r="E109" s="17">
        <v>5500</v>
      </c>
      <c r="F109" s="17">
        <f t="shared" si="1"/>
        <v>5500</v>
      </c>
    </row>
    <row r="110" spans="1:6" s="35" customFormat="1">
      <c r="A110" s="3">
        <v>97</v>
      </c>
      <c r="B110" s="4" t="s">
        <v>74</v>
      </c>
      <c r="C110" s="3" t="s">
        <v>8</v>
      </c>
      <c r="D110" s="16">
        <v>1</v>
      </c>
      <c r="E110" s="17">
        <v>2300</v>
      </c>
      <c r="F110" s="17">
        <f t="shared" si="1"/>
        <v>2300</v>
      </c>
    </row>
    <row r="111" spans="1:6" s="98" customFormat="1" ht="30">
      <c r="A111" s="3">
        <v>98</v>
      </c>
      <c r="B111" s="107" t="s">
        <v>75</v>
      </c>
      <c r="C111" s="94" t="s">
        <v>8</v>
      </c>
      <c r="D111" s="95">
        <v>1</v>
      </c>
      <c r="E111" s="96">
        <v>3500</v>
      </c>
      <c r="F111" s="96">
        <f t="shared" si="1"/>
        <v>3500</v>
      </c>
    </row>
    <row r="112" spans="1:6" s="35" customFormat="1">
      <c r="A112" s="3">
        <v>99</v>
      </c>
      <c r="B112" s="4" t="s">
        <v>76</v>
      </c>
      <c r="C112" s="3" t="s">
        <v>8</v>
      </c>
      <c r="D112" s="16">
        <v>1</v>
      </c>
      <c r="E112" s="17">
        <v>1350</v>
      </c>
      <c r="F112" s="17">
        <f t="shared" si="1"/>
        <v>1350</v>
      </c>
    </row>
    <row r="113" spans="1:6" s="35" customFormat="1">
      <c r="A113" s="3">
        <v>100</v>
      </c>
      <c r="B113" s="4" t="s">
        <v>99</v>
      </c>
      <c r="C113" s="3" t="s">
        <v>8</v>
      </c>
      <c r="D113" s="16">
        <v>1</v>
      </c>
      <c r="E113" s="17">
        <v>1500</v>
      </c>
      <c r="F113" s="17">
        <f t="shared" si="1"/>
        <v>1500</v>
      </c>
    </row>
    <row r="114" spans="1:6" s="35" customFormat="1">
      <c r="A114" s="3">
        <v>101</v>
      </c>
      <c r="B114" s="4" t="s">
        <v>77</v>
      </c>
      <c r="C114" s="3" t="s">
        <v>8</v>
      </c>
      <c r="D114" s="16">
        <v>1</v>
      </c>
      <c r="E114" s="17">
        <v>1200</v>
      </c>
      <c r="F114" s="17">
        <f t="shared" si="1"/>
        <v>1200</v>
      </c>
    </row>
    <row r="115" spans="1:6" s="35" customFormat="1">
      <c r="A115" s="3">
        <v>102</v>
      </c>
      <c r="B115" s="4" t="s">
        <v>78</v>
      </c>
      <c r="C115" s="3" t="s">
        <v>8</v>
      </c>
      <c r="D115" s="16">
        <v>1</v>
      </c>
      <c r="E115" s="17">
        <v>650</v>
      </c>
      <c r="F115" s="17">
        <f t="shared" si="1"/>
        <v>650</v>
      </c>
    </row>
    <row r="116" spans="1:6" s="35" customFormat="1">
      <c r="A116" s="3">
        <v>103</v>
      </c>
      <c r="B116" s="87" t="s">
        <v>32</v>
      </c>
      <c r="C116" s="3"/>
      <c r="D116" s="16"/>
      <c r="E116" s="17"/>
      <c r="F116" s="17">
        <f t="shared" si="1"/>
        <v>0</v>
      </c>
    </row>
    <row r="117" spans="1:6" s="98" customFormat="1" ht="30">
      <c r="A117" s="3">
        <v>104</v>
      </c>
      <c r="B117" s="108" t="s">
        <v>106</v>
      </c>
      <c r="C117" s="94" t="s">
        <v>8</v>
      </c>
      <c r="D117" s="95">
        <v>1</v>
      </c>
      <c r="E117" s="96">
        <v>3500</v>
      </c>
      <c r="F117" s="96">
        <f t="shared" si="1"/>
        <v>3500</v>
      </c>
    </row>
    <row r="118" spans="1:6" s="98" customFormat="1" ht="25.5" customHeight="1">
      <c r="A118" s="3">
        <v>105</v>
      </c>
      <c r="B118" s="93" t="s">
        <v>83</v>
      </c>
      <c r="C118" s="94" t="s">
        <v>2</v>
      </c>
      <c r="D118" s="95">
        <v>69.7</v>
      </c>
      <c r="E118" s="96">
        <f>F118/D118</f>
        <v>3799.487087517934</v>
      </c>
      <c r="F118" s="97">
        <f>SUM(F15:F117)</f>
        <v>264824.25</v>
      </c>
    </row>
    <row r="119" spans="1:6" s="10" customFormat="1">
      <c r="B119" s="88"/>
      <c r="C119" s="84"/>
      <c r="D119" s="85"/>
      <c r="E119" s="86"/>
      <c r="F119" s="86"/>
    </row>
    <row r="121" spans="1:6">
      <c r="B121" s="42"/>
      <c r="C121" s="42"/>
      <c r="D121" s="42"/>
      <c r="E121" s="42"/>
      <c r="F121" s="42"/>
    </row>
    <row r="122" spans="1:6">
      <c r="B122" s="42"/>
      <c r="C122" s="42"/>
      <c r="D122" s="42"/>
      <c r="E122" s="42"/>
      <c r="F122" s="42"/>
    </row>
    <row r="123" spans="1:6">
      <c r="B123" s="42"/>
      <c r="C123" s="42"/>
      <c r="D123" s="42"/>
      <c r="E123" s="42"/>
      <c r="F123" s="42"/>
    </row>
    <row r="124" spans="1:6">
      <c r="B124" s="42"/>
      <c r="C124" s="42"/>
      <c r="D124" s="42"/>
      <c r="E124" s="42"/>
      <c r="F124" s="42"/>
    </row>
    <row r="125" spans="1:6">
      <c r="B125" s="42"/>
      <c r="C125" s="42"/>
      <c r="D125" s="42"/>
      <c r="E125" s="42"/>
      <c r="F125" s="42"/>
    </row>
    <row r="126" spans="1:6">
      <c r="B126" s="42"/>
      <c r="C126" s="42"/>
      <c r="D126" s="42"/>
      <c r="E126" s="42"/>
      <c r="F126" s="42"/>
    </row>
    <row r="127" spans="1:6">
      <c r="B127" s="42"/>
      <c r="C127" s="42"/>
      <c r="D127" s="42"/>
      <c r="E127" s="42"/>
      <c r="F127" s="42"/>
    </row>
    <row r="203" spans="7:7">
      <c r="G203" s="99"/>
    </row>
    <row r="250" spans="8:8">
      <c r="H250" s="100"/>
    </row>
    <row r="251" spans="8:8">
      <c r="H251" s="100"/>
    </row>
    <row r="252" spans="8:8">
      <c r="H252" s="100"/>
    </row>
  </sheetData>
  <mergeCells count="17">
    <mergeCell ref="B62:E62"/>
    <mergeCell ref="D7:E7"/>
    <mergeCell ref="D4:E4"/>
    <mergeCell ref="D5:E5"/>
    <mergeCell ref="B92:E92"/>
    <mergeCell ref="B108:E108"/>
    <mergeCell ref="A8:F8"/>
    <mergeCell ref="B9:F9"/>
    <mergeCell ref="A11:A12"/>
    <mergeCell ref="B11:B12"/>
    <mergeCell ref="C11:C12"/>
    <mergeCell ref="D11:D12"/>
    <mergeCell ref="E11:F11"/>
    <mergeCell ref="A13:F13"/>
    <mergeCell ref="B76:E76"/>
    <mergeCell ref="B45:E45"/>
    <mergeCell ref="B29:E29"/>
  </mergeCells>
  <pageMargins left="0.70866141732283472" right="0.70866141732283472" top="0.74803149606299213" bottom="0.74803149606299213" header="0.31496062992125984" footer="0.31496062992125984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Смета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cp:lastPrinted>2014-07-07T16:49:53Z</cp:lastPrinted>
  <dcterms:created xsi:type="dcterms:W3CDTF">2009-06-01T12:40:38Z</dcterms:created>
  <dcterms:modified xsi:type="dcterms:W3CDTF">2015-01-27T16:23:04Z</dcterms:modified>
</cp:coreProperties>
</file>